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lyi1\Dropbox\backup\z2018\hame\"/>
    </mc:Choice>
  </mc:AlternateContent>
  <bookViews>
    <workbookView xWindow="765" yWindow="525" windowWidth="24240" windowHeight="13680"/>
  </bookViews>
  <sheets>
    <sheet name="Dorostenci" sheetId="2" r:id="rId1"/>
    <sheet name="Dorostenky 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45" i="4" l="1"/>
  <c r="AE45" i="4"/>
  <c r="AF45" i="4"/>
  <c r="AD15" i="4"/>
  <c r="AE15" i="4"/>
  <c r="AF15" i="4"/>
  <c r="AD56" i="4"/>
  <c r="AE56" i="4"/>
  <c r="AF56" i="4"/>
  <c r="AD76" i="4"/>
  <c r="AE76" i="4"/>
  <c r="AF76" i="4"/>
  <c r="AD22" i="4"/>
  <c r="AE22" i="4"/>
  <c r="AF22" i="4"/>
  <c r="AD52" i="4"/>
  <c r="AE52" i="4"/>
  <c r="AF52" i="4"/>
  <c r="AF36" i="2" l="1"/>
  <c r="AE36" i="2"/>
  <c r="AD36" i="2"/>
  <c r="AF74" i="2"/>
  <c r="AE74" i="2"/>
  <c r="AD74" i="2"/>
  <c r="AF17" i="2"/>
  <c r="AE17" i="2"/>
  <c r="AD17" i="2"/>
  <c r="AF27" i="2"/>
  <c r="AE27" i="2"/>
  <c r="AD27" i="2"/>
  <c r="AF71" i="2"/>
  <c r="AE71" i="2"/>
  <c r="AD71" i="2"/>
  <c r="AF71" i="4" l="1"/>
  <c r="AE71" i="4"/>
  <c r="AD71" i="4"/>
  <c r="AF72" i="4"/>
  <c r="AE72" i="4"/>
  <c r="AD72" i="4"/>
  <c r="AF65" i="4"/>
  <c r="AE65" i="4"/>
  <c r="AD65" i="4"/>
  <c r="AF84" i="4"/>
  <c r="AE84" i="4"/>
  <c r="AD84" i="4"/>
  <c r="AD63" i="4" l="1"/>
  <c r="AD74" i="4"/>
  <c r="AD31" i="4"/>
  <c r="AD25" i="4"/>
  <c r="AD58" i="4"/>
  <c r="AD60" i="4"/>
  <c r="AD69" i="4"/>
  <c r="AD57" i="4"/>
  <c r="AD47" i="4"/>
  <c r="AD79" i="4"/>
  <c r="AD43" i="4"/>
  <c r="AD67" i="4"/>
  <c r="AD44" i="4"/>
  <c r="AD19" i="4"/>
  <c r="AD35" i="4"/>
  <c r="AD64" i="4"/>
  <c r="AD13" i="4"/>
  <c r="AD28" i="4"/>
  <c r="AD26" i="4"/>
  <c r="AD18" i="4"/>
  <c r="AD36" i="4"/>
  <c r="AD24" i="4"/>
  <c r="AD83" i="4"/>
  <c r="AD14" i="4"/>
  <c r="AD48" i="4"/>
  <c r="AD29" i="4"/>
  <c r="AD46" i="4"/>
  <c r="AD16" i="4"/>
  <c r="AD62" i="4"/>
  <c r="AD40" i="4"/>
  <c r="AD51" i="4"/>
  <c r="AD41" i="4"/>
  <c r="AD34" i="4"/>
  <c r="AD20" i="4"/>
  <c r="AD39" i="4"/>
  <c r="AD42" i="4"/>
  <c r="AD54" i="4"/>
  <c r="AD23" i="4"/>
  <c r="AD66" i="4"/>
  <c r="AD80" i="4"/>
  <c r="AD70" i="4"/>
  <c r="AD37" i="4"/>
  <c r="AD78" i="4"/>
  <c r="AD17" i="4"/>
  <c r="AD61" i="4"/>
  <c r="AD50" i="4"/>
  <c r="AD81" i="4"/>
  <c r="AD27" i="4"/>
  <c r="AD38" i="4"/>
  <c r="AD11" i="4"/>
  <c r="AD77" i="4"/>
  <c r="AD30" i="4"/>
  <c r="AD55" i="4"/>
  <c r="AD59" i="4"/>
  <c r="AD21" i="4"/>
  <c r="AD32" i="4"/>
  <c r="AD82" i="4"/>
  <c r="AD49" i="4"/>
  <c r="AD12" i="4"/>
  <c r="AD73" i="4"/>
  <c r="AD68" i="4"/>
  <c r="AD75" i="4"/>
  <c r="AD33" i="4"/>
  <c r="AD85" i="4"/>
  <c r="AE57" i="4" l="1"/>
  <c r="AF57" i="4"/>
  <c r="AE61" i="4"/>
  <c r="AF61" i="4"/>
  <c r="AE42" i="4"/>
  <c r="AF42" i="4"/>
  <c r="AE21" i="4"/>
  <c r="AF21" i="4"/>
  <c r="AE54" i="4"/>
  <c r="AF54" i="4"/>
  <c r="AE63" i="4"/>
  <c r="AF63" i="4"/>
  <c r="AE68" i="4"/>
  <c r="AF68" i="4"/>
  <c r="AE59" i="4"/>
  <c r="AF59" i="4"/>
  <c r="AF25" i="2" l="1"/>
  <c r="AE25" i="2"/>
  <c r="AD25" i="2"/>
  <c r="AF60" i="2"/>
  <c r="AE60" i="2"/>
  <c r="AD60" i="2"/>
  <c r="AF50" i="2"/>
  <c r="AE50" i="2"/>
  <c r="AD50" i="2"/>
  <c r="AF66" i="2"/>
  <c r="AE66" i="2"/>
  <c r="AD66" i="2"/>
  <c r="AF34" i="2"/>
  <c r="AE34" i="2"/>
  <c r="AD34" i="2"/>
  <c r="AF46" i="2"/>
  <c r="AE46" i="2"/>
  <c r="AD46" i="2"/>
  <c r="AF43" i="2"/>
  <c r="AE43" i="2"/>
  <c r="AD43" i="2"/>
  <c r="AF12" i="2"/>
  <c r="AE12" i="2"/>
  <c r="AD12" i="2"/>
  <c r="AF42" i="2"/>
  <c r="AE42" i="2"/>
  <c r="AD42" i="2"/>
  <c r="AF70" i="2"/>
  <c r="AE70" i="2"/>
  <c r="AD70" i="2"/>
  <c r="AF15" i="2"/>
  <c r="AE15" i="2"/>
  <c r="AD15" i="2"/>
  <c r="AF19" i="2"/>
  <c r="AE19" i="2"/>
  <c r="AD19" i="2"/>
  <c r="AF11" i="2"/>
  <c r="AE11" i="2"/>
  <c r="AD11" i="2"/>
  <c r="AF58" i="2"/>
  <c r="AE58" i="2"/>
  <c r="AD58" i="2"/>
  <c r="AF22" i="2"/>
  <c r="AE22" i="2"/>
  <c r="AD22" i="2"/>
  <c r="AF13" i="2"/>
  <c r="AE13" i="2"/>
  <c r="AD13" i="2"/>
  <c r="AF59" i="2"/>
  <c r="AE59" i="2"/>
  <c r="AD59" i="2"/>
  <c r="AF21" i="2"/>
  <c r="AE21" i="2"/>
  <c r="AD21" i="2"/>
  <c r="AF73" i="2"/>
  <c r="AE73" i="2"/>
  <c r="AD73" i="2"/>
  <c r="AF54" i="2"/>
  <c r="AE54" i="2"/>
  <c r="AD54" i="2"/>
  <c r="AF62" i="2"/>
  <c r="AE62" i="2"/>
  <c r="AD62" i="2"/>
  <c r="AF16" i="2"/>
  <c r="AE16" i="2"/>
  <c r="AD16" i="2"/>
  <c r="AF68" i="2"/>
  <c r="AE68" i="2"/>
  <c r="AD68" i="2"/>
  <c r="AF18" i="2"/>
  <c r="AE18" i="2"/>
  <c r="AD18" i="2"/>
  <c r="AF52" i="2"/>
  <c r="AE52" i="2"/>
  <c r="AD52" i="2"/>
  <c r="AF37" i="2"/>
  <c r="AE37" i="2"/>
  <c r="AD37" i="2"/>
  <c r="AF26" i="2"/>
  <c r="AE26" i="2"/>
  <c r="AD26" i="2"/>
  <c r="AF44" i="2"/>
  <c r="AE44" i="2"/>
  <c r="AD44" i="2"/>
  <c r="AF35" i="2"/>
  <c r="AE35" i="2"/>
  <c r="AD35" i="2"/>
  <c r="AF38" i="2"/>
  <c r="AE38" i="2"/>
  <c r="AD38" i="2"/>
  <c r="AF32" i="2"/>
  <c r="AE32" i="2"/>
  <c r="AD32" i="2"/>
  <c r="AF29" i="2"/>
  <c r="AE29" i="2"/>
  <c r="AD29" i="2"/>
  <c r="AF41" i="2"/>
  <c r="AE41" i="2"/>
  <c r="AD41" i="2"/>
  <c r="AF24" i="2"/>
  <c r="AE24" i="2"/>
  <c r="AD24" i="2"/>
  <c r="AF48" i="2"/>
  <c r="AE48" i="2"/>
  <c r="AD48" i="2"/>
  <c r="AF14" i="2"/>
  <c r="AE14" i="2"/>
  <c r="AD14" i="2"/>
  <c r="AF56" i="2"/>
  <c r="AE56" i="2"/>
  <c r="AD56" i="2"/>
  <c r="AF64" i="2"/>
  <c r="AE64" i="2"/>
  <c r="AD64" i="2"/>
  <c r="AF47" i="2"/>
  <c r="AE47" i="2"/>
  <c r="AD47" i="2"/>
  <c r="AF63" i="2"/>
  <c r="AE63" i="2"/>
  <c r="AD63" i="2"/>
  <c r="AF33" i="2"/>
  <c r="AE33" i="2"/>
  <c r="AD33" i="2"/>
  <c r="AF61" i="2"/>
  <c r="AE61" i="2"/>
  <c r="AD61" i="2"/>
  <c r="AF69" i="2"/>
  <c r="AE69" i="2"/>
  <c r="AD69" i="2"/>
  <c r="AF57" i="2"/>
  <c r="AE57" i="2"/>
  <c r="AD57" i="2"/>
  <c r="AF31" i="2"/>
  <c r="AE31" i="2"/>
  <c r="AD31" i="2"/>
  <c r="AF65" i="2"/>
  <c r="AE65" i="2"/>
  <c r="AD65" i="2"/>
  <c r="AF30" i="2"/>
  <c r="AE30" i="2"/>
  <c r="AD30" i="2"/>
  <c r="AF28" i="2"/>
  <c r="AE28" i="2"/>
  <c r="AD28" i="2"/>
  <c r="AF53" i="2"/>
  <c r="AE53" i="2"/>
  <c r="AD53" i="2"/>
  <c r="AF75" i="2"/>
  <c r="AE75" i="2"/>
  <c r="AD75" i="2"/>
  <c r="AF20" i="2"/>
  <c r="AE20" i="2"/>
  <c r="AD20" i="2"/>
  <c r="AF67" i="2"/>
  <c r="AE67" i="2"/>
  <c r="AD67" i="2"/>
  <c r="AF45" i="2"/>
  <c r="AE45" i="2"/>
  <c r="AD45" i="2"/>
  <c r="AF23" i="2"/>
  <c r="AE23" i="2"/>
  <c r="AD23" i="2"/>
  <c r="AF55" i="2"/>
  <c r="AE55" i="2"/>
  <c r="AD55" i="2"/>
  <c r="AF72" i="2"/>
  <c r="AE72" i="2"/>
  <c r="AD72" i="2"/>
  <c r="AF49" i="2"/>
  <c r="AE49" i="2"/>
  <c r="AD49" i="2"/>
  <c r="AF51" i="2"/>
  <c r="AE51" i="2"/>
  <c r="AD51" i="2"/>
  <c r="AF40" i="2"/>
  <c r="AE40" i="2"/>
  <c r="AD40" i="2"/>
  <c r="AF39" i="2"/>
  <c r="AE39" i="2"/>
  <c r="AD39" i="2"/>
  <c r="AF53" i="4"/>
  <c r="AE53" i="4"/>
  <c r="AD53" i="4"/>
  <c r="AF66" i="4"/>
  <c r="AE66" i="4"/>
  <c r="AF33" i="4"/>
  <c r="AE33" i="4"/>
  <c r="AF62" i="4"/>
  <c r="AE62" i="4"/>
  <c r="AF39" i="4"/>
  <c r="AE39" i="4"/>
  <c r="AF17" i="4"/>
  <c r="AE17" i="4"/>
  <c r="AF48" i="4"/>
  <c r="AE48" i="4"/>
  <c r="AF36" i="4"/>
  <c r="AE36" i="4"/>
  <c r="AF75" i="4"/>
  <c r="AE75" i="4"/>
  <c r="AF31" i="4"/>
  <c r="AE31" i="4"/>
  <c r="AF83" i="4"/>
  <c r="AE83" i="4"/>
  <c r="AF58" i="4"/>
  <c r="AE58" i="4"/>
  <c r="AF34" i="4"/>
  <c r="AE34" i="4"/>
  <c r="AF46" i="4"/>
  <c r="AE46" i="4"/>
  <c r="AF41" i="4"/>
  <c r="AE41" i="4"/>
  <c r="AF79" i="4"/>
  <c r="AE79" i="4"/>
  <c r="AF78" i="4"/>
  <c r="AE78" i="4"/>
  <c r="AF85" i="4"/>
  <c r="AE85" i="4"/>
  <c r="AF32" i="4"/>
  <c r="AE32" i="4"/>
  <c r="AF16" i="4"/>
  <c r="AE16" i="4"/>
  <c r="AF14" i="4"/>
  <c r="AE14" i="4"/>
  <c r="AF25" i="4"/>
  <c r="AE25" i="4"/>
  <c r="AF29" i="4"/>
  <c r="AE29" i="4"/>
  <c r="AF81" i="4"/>
  <c r="AE81" i="4"/>
  <c r="AF70" i="4"/>
  <c r="AE70" i="4"/>
  <c r="AF51" i="4"/>
  <c r="AE51" i="4"/>
  <c r="AF38" i="4"/>
  <c r="AE38" i="4"/>
  <c r="AF27" i="4"/>
  <c r="AE27" i="4"/>
  <c r="AF43" i="4"/>
  <c r="AE43" i="4"/>
  <c r="AF69" i="4"/>
  <c r="AE69" i="4"/>
  <c r="AF12" i="4"/>
  <c r="AE12" i="4"/>
  <c r="AF30" i="4"/>
  <c r="AE30" i="4"/>
  <c r="AF60" i="4"/>
  <c r="AE60" i="4"/>
  <c r="AF19" i="4"/>
  <c r="AE19" i="4"/>
  <c r="AF44" i="4"/>
  <c r="AE44" i="4"/>
  <c r="AF35" i="4"/>
  <c r="AE35" i="4"/>
  <c r="AF55" i="4"/>
  <c r="AE55" i="4"/>
  <c r="AF37" i="4"/>
  <c r="AE37" i="4"/>
  <c r="AF77" i="4"/>
  <c r="AE77" i="4"/>
  <c r="AF13" i="4"/>
  <c r="AE13" i="4"/>
  <c r="AF64" i="4"/>
  <c r="AE64" i="4"/>
  <c r="AF49" i="4"/>
  <c r="AE49" i="4"/>
  <c r="AF82" i="4"/>
  <c r="AE82" i="4"/>
  <c r="AF18" i="4"/>
  <c r="AE18" i="4"/>
  <c r="AF28" i="4"/>
  <c r="AE28" i="4"/>
  <c r="AF24" i="4"/>
  <c r="AE24" i="4"/>
  <c r="AF40" i="4"/>
  <c r="AE40" i="4"/>
  <c r="AF50" i="4"/>
  <c r="AE50" i="4"/>
  <c r="AF67" i="4"/>
  <c r="AE67" i="4"/>
  <c r="AF47" i="4"/>
  <c r="AE47" i="4"/>
  <c r="AF73" i="4"/>
  <c r="AE73" i="4"/>
  <c r="AF11" i="4"/>
  <c r="AE11" i="4"/>
  <c r="AF26" i="4"/>
  <c r="AE26" i="4"/>
  <c r="AF74" i="4"/>
  <c r="AE74" i="4"/>
  <c r="AF23" i="4"/>
  <c r="AE23" i="4"/>
  <c r="AF20" i="4"/>
  <c r="AE20" i="4"/>
  <c r="AF80" i="4"/>
  <c r="AE80" i="4"/>
  <c r="AG16" i="4" l="1"/>
  <c r="AG64" i="4"/>
  <c r="AG62" i="4"/>
  <c r="AG15" i="4"/>
  <c r="AG12" i="4"/>
  <c r="AG11" i="4"/>
  <c r="AG14" i="4"/>
  <c r="AG13" i="4"/>
  <c r="AG63" i="4"/>
  <c r="AG21" i="4"/>
  <c r="AG72" i="4"/>
  <c r="AG24" i="4"/>
  <c r="AG47" i="4"/>
  <c r="AG69" i="2"/>
  <c r="AG19" i="2"/>
  <c r="AG13" i="2"/>
  <c r="AG29" i="2"/>
  <c r="AG38" i="2"/>
  <c r="AG40" i="4"/>
  <c r="AG69" i="4"/>
  <c r="AG28" i="4"/>
  <c r="AG20" i="4"/>
  <c r="AG61" i="4"/>
  <c r="AG39" i="4"/>
  <c r="AG85" i="2"/>
  <c r="AG76" i="2"/>
  <c r="AG60" i="4"/>
  <c r="AG42" i="4"/>
  <c r="AG30" i="4"/>
  <c r="AG35" i="4"/>
  <c r="AG23" i="4"/>
  <c r="AG80" i="4"/>
  <c r="AG59" i="4"/>
  <c r="AG75" i="4"/>
  <c r="AG44" i="4"/>
  <c r="AG17" i="4"/>
  <c r="AG46" i="4"/>
  <c r="AG48" i="4"/>
  <c r="AG78" i="4"/>
  <c r="AG74" i="4"/>
  <c r="AG84" i="4"/>
  <c r="AG34" i="4"/>
  <c r="AG79" i="4"/>
  <c r="AG41" i="4"/>
  <c r="AG81" i="4"/>
  <c r="AG49" i="4"/>
  <c r="AG37" i="4"/>
  <c r="AG65" i="4"/>
  <c r="AG71" i="4"/>
  <c r="AG58" i="4"/>
  <c r="AG53" i="4"/>
  <c r="AG77" i="4"/>
  <c r="AG27" i="4"/>
  <c r="AG19" i="4"/>
  <c r="AG32" i="4"/>
  <c r="AG29" i="4"/>
  <c r="AG85" i="4"/>
  <c r="AG36" i="4"/>
  <c r="AG38" i="4"/>
  <c r="AG18" i="4"/>
  <c r="AG31" i="4"/>
  <c r="AG52" i="4"/>
  <c r="AG68" i="4"/>
  <c r="AG43" i="4"/>
  <c r="AG45" i="4"/>
  <c r="AG22" i="4"/>
  <c r="AG50" i="4"/>
  <c r="AG51" i="4"/>
  <c r="AG26" i="4"/>
  <c r="AG25" i="4"/>
  <c r="AG76" i="4"/>
  <c r="AG57" i="4"/>
  <c r="AG67" i="4"/>
  <c r="AG83" i="4"/>
  <c r="AG73" i="4"/>
  <c r="AG82" i="4"/>
  <c r="AG55" i="4"/>
  <c r="AG54" i="4"/>
  <c r="AG56" i="4"/>
  <c r="AG33" i="4"/>
  <c r="AG70" i="4"/>
  <c r="AG66" i="4"/>
  <c r="AG68" i="2"/>
  <c r="AG14" i="2"/>
  <c r="AG54" i="2"/>
  <c r="AG73" i="2"/>
  <c r="AG47" i="2"/>
  <c r="AG56" i="2"/>
  <c r="AG44" i="2"/>
  <c r="AG74" i="2"/>
  <c r="AG42" i="2"/>
  <c r="AG16" i="2"/>
  <c r="AG40" i="2"/>
  <c r="AG34" i="2"/>
  <c r="AG59" i="2"/>
  <c r="AG26" i="2"/>
  <c r="AG36" i="2"/>
  <c r="AG23" i="2"/>
  <c r="AG60" i="2"/>
  <c r="AG30" i="2"/>
  <c r="AG64" i="2"/>
  <c r="AG15" i="2"/>
  <c r="AG63" i="2"/>
  <c r="AG49" i="2"/>
  <c r="AG24" i="2"/>
  <c r="AG50" i="2"/>
  <c r="AG41" i="2"/>
  <c r="AG20" i="2"/>
  <c r="AG57" i="2"/>
  <c r="AG21" i="2"/>
  <c r="AG70" i="2"/>
  <c r="AG18" i="2"/>
  <c r="AG11" i="2"/>
  <c r="AG32" i="2"/>
  <c r="AG28" i="2"/>
  <c r="AG71" i="2"/>
  <c r="AG72" i="2"/>
  <c r="AG55" i="2"/>
  <c r="AG43" i="2"/>
  <c r="AG17" i="2"/>
  <c r="AG22" i="2"/>
  <c r="AG58" i="2"/>
  <c r="AG52" i="2"/>
  <c r="AG46" i="2"/>
  <c r="AG53" i="2"/>
  <c r="AG66" i="2"/>
  <c r="AG45" i="2"/>
  <c r="AG33" i="2"/>
  <c r="AG31" i="2"/>
  <c r="AG48" i="2"/>
  <c r="AG67" i="2"/>
  <c r="AG62" i="2"/>
  <c r="AG39" i="2"/>
  <c r="AG27" i="2"/>
  <c r="AG51" i="2"/>
  <c r="AG35" i="2"/>
  <c r="AG12" i="2"/>
  <c r="AG65" i="2"/>
  <c r="AG61" i="2"/>
  <c r="AG75" i="2"/>
  <c r="AG37" i="2"/>
  <c r="AG25" i="2"/>
  <c r="A35" i="4" l="1"/>
  <c r="A47" i="2"/>
  <c r="A65" i="2"/>
  <c r="A74" i="2"/>
  <c r="A37" i="2"/>
  <c r="A71" i="2"/>
  <c r="A54" i="4"/>
  <c r="A33" i="4"/>
  <c r="A84" i="4"/>
  <c r="A75" i="4"/>
  <c r="A32" i="4"/>
  <c r="A22" i="4"/>
  <c r="A59" i="4"/>
  <c r="A53" i="4"/>
  <c r="A37" i="4"/>
  <c r="A46" i="4"/>
  <c r="A63" i="4"/>
  <c r="A29" i="4"/>
  <c r="A30" i="4"/>
  <c r="A58" i="4"/>
  <c r="A12" i="4"/>
  <c r="A44" i="4"/>
  <c r="A34" i="4"/>
  <c r="A28" i="4"/>
  <c r="A83" i="4"/>
  <c r="A13" i="4"/>
  <c r="A57" i="4"/>
  <c r="A15" i="4"/>
  <c r="A56" i="4"/>
  <c r="A14" i="4"/>
  <c r="A25" i="4"/>
  <c r="A21" i="4"/>
  <c r="A74" i="4"/>
  <c r="A85" i="4"/>
  <c r="A64" i="4"/>
  <c r="A60" i="4"/>
  <c r="A16" i="4"/>
  <c r="A67" i="4"/>
  <c r="A77" i="4"/>
  <c r="A39" i="4"/>
  <c r="A23" i="4"/>
  <c r="A41" i="4"/>
  <c r="A51" i="4"/>
  <c r="A76" i="4"/>
  <c r="A81" i="4"/>
  <c r="A47" i="4"/>
  <c r="A31" i="4"/>
  <c r="A26" i="4"/>
  <c r="A40" i="4"/>
  <c r="A18" i="4"/>
  <c r="A49" i="4"/>
  <c r="A11" i="4"/>
  <c r="A71" i="4"/>
  <c r="A79" i="4"/>
  <c r="A80" i="4"/>
  <c r="A20" i="4"/>
  <c r="A61" i="4"/>
  <c r="A72" i="4"/>
  <c r="A17" i="4"/>
  <c r="A78" i="4"/>
  <c r="A70" i="4"/>
  <c r="A48" i="4"/>
  <c r="A65" i="4"/>
  <c r="A27" i="4"/>
  <c r="A69" i="4"/>
  <c r="A19" i="4"/>
  <c r="A45" i="4"/>
  <c r="A68" i="4"/>
  <c r="A50" i="4"/>
  <c r="A66" i="4"/>
  <c r="A82" i="4"/>
  <c r="A62" i="4"/>
  <c r="A38" i="4"/>
  <c r="A52" i="4"/>
  <c r="A55" i="4"/>
  <c r="A24" i="4"/>
  <c r="A43" i="4"/>
  <c r="A42" i="4"/>
  <c r="A73" i="4"/>
  <c r="A36" i="4"/>
  <c r="A15" i="2"/>
  <c r="A51" i="2"/>
  <c r="A19" i="2"/>
  <c r="A48" i="2"/>
  <c r="A57" i="2"/>
  <c r="A12" i="2"/>
  <c r="A25" i="2"/>
  <c r="A72" i="2"/>
  <c r="A21" i="2"/>
  <c r="A54" i="2"/>
  <c r="A26" i="2"/>
  <c r="A61" i="2"/>
  <c r="A38" i="2"/>
  <c r="A42" i="2"/>
  <c r="A39" i="2"/>
  <c r="A46" i="2"/>
  <c r="A53" i="2"/>
  <c r="A30" i="2"/>
  <c r="A27" i="2"/>
  <c r="A17" i="2"/>
  <c r="A16" i="2"/>
  <c r="A18" i="2"/>
  <c r="A75" i="2"/>
  <c r="A22" i="2"/>
  <c r="A23" i="2"/>
  <c r="A64" i="2"/>
  <c r="A56" i="2"/>
  <c r="A63" i="2"/>
  <c r="A40" i="2"/>
  <c r="A29" i="2"/>
  <c r="A52" i="2"/>
  <c r="A50" i="2"/>
  <c r="A41" i="2"/>
  <c r="A69" i="2"/>
  <c r="A49" i="2"/>
  <c r="A67" i="2"/>
  <c r="A13" i="2"/>
  <c r="A32" i="2"/>
  <c r="A31" i="2"/>
  <c r="A59" i="2"/>
  <c r="A34" i="2"/>
  <c r="A55" i="2"/>
  <c r="A70" i="2"/>
  <c r="A33" i="2"/>
  <c r="A73" i="2"/>
  <c r="A44" i="2"/>
  <c r="A24" i="2"/>
  <c r="A68" i="2"/>
  <c r="A36" i="2"/>
  <c r="A62" i="2"/>
  <c r="A45" i="2"/>
  <c r="A28" i="2"/>
  <c r="A43" i="2"/>
  <c r="A14" i="2"/>
  <c r="A60" i="2"/>
  <c r="A58" i="2"/>
  <c r="A20" i="2"/>
  <c r="A66" i="2"/>
  <c r="A35" i="2"/>
  <c r="A11" i="2"/>
</calcChain>
</file>

<file path=xl/sharedStrings.xml><?xml version="1.0" encoding="utf-8"?>
<sst xmlns="http://schemas.openxmlformats.org/spreadsheetml/2006/main" count="480" uniqueCount="259">
  <si>
    <t>CZ005421</t>
  </si>
  <si>
    <t>CZ005456</t>
  </si>
  <si>
    <t>CZ005569</t>
  </si>
  <si>
    <t>CZ005717</t>
  </si>
  <si>
    <t>CZ005858</t>
  </si>
  <si>
    <t>CZ005922</t>
  </si>
  <si>
    <t>CZ005981</t>
  </si>
  <si>
    <t>Příjmení</t>
  </si>
  <si>
    <t>Jméno</t>
  </si>
  <si>
    <t>Klub</t>
  </si>
  <si>
    <t>I. ČP</t>
  </si>
  <si>
    <t>Pořadí</t>
  </si>
  <si>
    <t>L</t>
  </si>
  <si>
    <t>S</t>
  </si>
  <si>
    <t>Celkem "0"</t>
  </si>
  <si>
    <t>Celkem "1"</t>
  </si>
  <si>
    <t>Celkem "2"</t>
  </si>
  <si>
    <t xml:space="preserve">Dorostenci </t>
  </si>
  <si>
    <r>
      <rPr>
        <b/>
        <sz val="22"/>
        <color rgb="FFFFC000"/>
        <rFont val="Calibri"/>
        <family val="2"/>
        <charset val="238"/>
        <scheme val="minor"/>
      </rPr>
      <t>v závodech Českého poháru
v kategorii dorostu</t>
    </r>
    <r>
      <rPr>
        <b/>
        <sz val="22"/>
        <color theme="1"/>
        <rFont val="Calibri"/>
        <family val="2"/>
        <charset val="238"/>
        <scheme val="minor"/>
      </rPr>
      <t xml:space="preserve"> </t>
    </r>
  </si>
  <si>
    <t>Dorostenky</t>
  </si>
  <si>
    <t>Sum</t>
  </si>
  <si>
    <t xml:space="preserve">      Soutěž HAMÉ o nejlepšího střelce 2017/2018</t>
  </si>
  <si>
    <t>IV. ČP</t>
  </si>
  <si>
    <t>III. ČP / MEJ</t>
  </si>
  <si>
    <t>Ryšánek</t>
  </si>
  <si>
    <t>Nick</t>
  </si>
  <si>
    <t>SKPKornspitz</t>
  </si>
  <si>
    <t>Tuček</t>
  </si>
  <si>
    <t>Miloslav</t>
  </si>
  <si>
    <t>Jílové</t>
  </si>
  <si>
    <t>Mikšík</t>
  </si>
  <si>
    <t>Matěj</t>
  </si>
  <si>
    <t>Jilemnice</t>
  </si>
  <si>
    <t>Hable</t>
  </si>
  <si>
    <t>Rudolf</t>
  </si>
  <si>
    <t>Kočí</t>
  </si>
  <si>
    <t>Mikuláš</t>
  </si>
  <si>
    <t>Kapslovna</t>
  </si>
  <si>
    <t>Paulus</t>
  </si>
  <si>
    <t>Lukáš</t>
  </si>
  <si>
    <t>Neckář</t>
  </si>
  <si>
    <t>Matyáš</t>
  </si>
  <si>
    <t>Ruprechtice</t>
  </si>
  <si>
    <t>Novotný</t>
  </si>
  <si>
    <t>Jonáš</t>
  </si>
  <si>
    <t>Strakonice</t>
  </si>
  <si>
    <t>Abrahám</t>
  </si>
  <si>
    <t>Luděk</t>
  </si>
  <si>
    <t>Letohrad</t>
  </si>
  <si>
    <t>Dostálek</t>
  </si>
  <si>
    <t>Vojtěch Petr</t>
  </si>
  <si>
    <t>Pokorný</t>
  </si>
  <si>
    <t>Miloš</t>
  </si>
  <si>
    <t>Kudrnáč</t>
  </si>
  <si>
    <t>Jakub</t>
  </si>
  <si>
    <t>Šuba</t>
  </si>
  <si>
    <t>Dalibor</t>
  </si>
  <si>
    <t>Bergman</t>
  </si>
  <si>
    <t>Netrval</t>
  </si>
  <si>
    <t>Mihulka</t>
  </si>
  <si>
    <t>Marek</t>
  </si>
  <si>
    <t>SK Rover</t>
  </si>
  <si>
    <t>Pscheidt</t>
  </si>
  <si>
    <t>Martin</t>
  </si>
  <si>
    <t>Tatran</t>
  </si>
  <si>
    <t>Lipold</t>
  </si>
  <si>
    <t>Jan</t>
  </si>
  <si>
    <t>Saska</t>
  </si>
  <si>
    <t>Hasman</t>
  </si>
  <si>
    <t>Babánek</t>
  </si>
  <si>
    <t>Adam</t>
  </si>
  <si>
    <t>SK NMNM</t>
  </si>
  <si>
    <t>Lušovský</t>
  </si>
  <si>
    <t>Kaplan</t>
  </si>
  <si>
    <t>Jáchym</t>
  </si>
  <si>
    <t>Martínek</t>
  </si>
  <si>
    <t>Aleš</t>
  </si>
  <si>
    <t>Flajšar</t>
  </si>
  <si>
    <t>Bystřice p.H</t>
  </si>
  <si>
    <t>Lustig</t>
  </si>
  <si>
    <t>Zámečník</t>
  </si>
  <si>
    <t>Kabrda</t>
  </si>
  <si>
    <t>Josef</t>
  </si>
  <si>
    <t>Palla</t>
  </si>
  <si>
    <t>Kodeda</t>
  </si>
  <si>
    <t>Oldřich Petr</t>
  </si>
  <si>
    <t>Plzeň Litice</t>
  </si>
  <si>
    <t>Tomášek</t>
  </si>
  <si>
    <t>Jiří</t>
  </si>
  <si>
    <t>Mareček</t>
  </si>
  <si>
    <t>Karlík</t>
  </si>
  <si>
    <t>Beneš</t>
  </si>
  <si>
    <t>David</t>
  </si>
  <si>
    <t>Papšík</t>
  </si>
  <si>
    <t>Marian</t>
  </si>
  <si>
    <t>VsetínBobrky</t>
  </si>
  <si>
    <t>Hermann</t>
  </si>
  <si>
    <t>Zátka</t>
  </si>
  <si>
    <t>Manušice</t>
  </si>
  <si>
    <t>Pleva</t>
  </si>
  <si>
    <t>Moravia</t>
  </si>
  <si>
    <t>Škrabal</t>
  </si>
  <si>
    <t>Hynek</t>
  </si>
  <si>
    <t>Střelka Brno</t>
  </si>
  <si>
    <t>Kánský</t>
  </si>
  <si>
    <t>Petr</t>
  </si>
  <si>
    <t>Tomáš</t>
  </si>
  <si>
    <t>Mikyska</t>
  </si>
  <si>
    <t>Horákovský</t>
  </si>
  <si>
    <t>René</t>
  </si>
  <si>
    <t>Chmelík</t>
  </si>
  <si>
    <t>Půček</t>
  </si>
  <si>
    <t>Michal</t>
  </si>
  <si>
    <t>Němeček</t>
  </si>
  <si>
    <t>Valíček</t>
  </si>
  <si>
    <t>Robert</t>
  </si>
  <si>
    <t>Dubský</t>
  </si>
  <si>
    <t>Grusz</t>
  </si>
  <si>
    <t>Remeš</t>
  </si>
  <si>
    <t>Tadeáš</t>
  </si>
  <si>
    <t>Krámský</t>
  </si>
  <si>
    <t>Šimon</t>
  </si>
  <si>
    <t>Žváček</t>
  </si>
  <si>
    <t>Vladimír</t>
  </si>
  <si>
    <t>Soukup</t>
  </si>
  <si>
    <t>Ondřej</t>
  </si>
  <si>
    <t>Kocián</t>
  </si>
  <si>
    <t>Liščák</t>
  </si>
  <si>
    <t>St. Město</t>
  </si>
  <si>
    <t>Gregor</t>
  </si>
  <si>
    <t>Mánek</t>
  </si>
  <si>
    <t>SKS Vimperk</t>
  </si>
  <si>
    <t>Průša</t>
  </si>
  <si>
    <t>Kryštof</t>
  </si>
  <si>
    <t>Zapletal</t>
  </si>
  <si>
    <t>Rambová</t>
  </si>
  <si>
    <t>Nina</t>
  </si>
  <si>
    <t>Hrušková</t>
  </si>
  <si>
    <t>Sabina</t>
  </si>
  <si>
    <t>Lukšová</t>
  </si>
  <si>
    <t>Magdaléna</t>
  </si>
  <si>
    <t>Ostrava</t>
  </si>
  <si>
    <t>Benešová</t>
  </si>
  <si>
    <t>Tereza</t>
  </si>
  <si>
    <t>Ondrušová</t>
  </si>
  <si>
    <t>Kateřina</t>
  </si>
  <si>
    <t>Zajícová</t>
  </si>
  <si>
    <t>Magdalena</t>
  </si>
  <si>
    <t>Svobodová</t>
  </si>
  <si>
    <t>Agáta</t>
  </si>
  <si>
    <t>Kubíčková</t>
  </si>
  <si>
    <t>Nikita</t>
  </si>
  <si>
    <t>Novotná</t>
  </si>
  <si>
    <t>Veronika</t>
  </si>
  <si>
    <t>Flašarová</t>
  </si>
  <si>
    <t>Renata</t>
  </si>
  <si>
    <t>Halenkovice</t>
  </si>
  <si>
    <t>Malá</t>
  </si>
  <si>
    <t>Lucie</t>
  </si>
  <si>
    <t>SG JBC</t>
  </si>
  <si>
    <t>Fialová</t>
  </si>
  <si>
    <t>Eva</t>
  </si>
  <si>
    <t>Gittlerová</t>
  </si>
  <si>
    <t>Jitka</t>
  </si>
  <si>
    <t>Tužová</t>
  </si>
  <si>
    <t>Barbora</t>
  </si>
  <si>
    <t>Paulů</t>
  </si>
  <si>
    <t>Zuzana</t>
  </si>
  <si>
    <t>Bakešová</t>
  </si>
  <si>
    <t>Denisa</t>
  </si>
  <si>
    <t>Masaříková</t>
  </si>
  <si>
    <t>Gabriela</t>
  </si>
  <si>
    <t>Hrubá</t>
  </si>
  <si>
    <t>Nela</t>
  </si>
  <si>
    <t>Elán Zruč</t>
  </si>
  <si>
    <t>Elicerová</t>
  </si>
  <si>
    <t>Motlová</t>
  </si>
  <si>
    <t>Doležalová</t>
  </si>
  <si>
    <t>Cempírková</t>
  </si>
  <si>
    <t>Svrčková</t>
  </si>
  <si>
    <t>Julie</t>
  </si>
  <si>
    <t>Kašparová</t>
  </si>
  <si>
    <t>Michaela</t>
  </si>
  <si>
    <t>Mrňová</t>
  </si>
  <si>
    <t>Adéla</t>
  </si>
  <si>
    <t>Třebíč</t>
  </si>
  <si>
    <t>Holubcová</t>
  </si>
  <si>
    <t>Šárka</t>
  </si>
  <si>
    <t>Grossmannová</t>
  </si>
  <si>
    <t>Nováčková</t>
  </si>
  <si>
    <t>Helena</t>
  </si>
  <si>
    <t>Bělá p.Prad.</t>
  </si>
  <si>
    <t>Wolfová</t>
  </si>
  <si>
    <t>Baxová</t>
  </si>
  <si>
    <t>Amanda</t>
  </si>
  <si>
    <t>Zlesáková</t>
  </si>
  <si>
    <t>Macková</t>
  </si>
  <si>
    <t>Hanušová</t>
  </si>
  <si>
    <t>Štěpánka</t>
  </si>
  <si>
    <t>Hatová</t>
  </si>
  <si>
    <t>Nikola</t>
  </si>
  <si>
    <t>Bergerová</t>
  </si>
  <si>
    <t>Pražáková</t>
  </si>
  <si>
    <t>Alžběta</t>
  </si>
  <si>
    <t>Šilarová</t>
  </si>
  <si>
    <t>Vitásková</t>
  </si>
  <si>
    <t>Ellen</t>
  </si>
  <si>
    <t>Křižovičová</t>
  </si>
  <si>
    <t>Martina</t>
  </si>
  <si>
    <t>Voborníková</t>
  </si>
  <si>
    <t>Bartůňková</t>
  </si>
  <si>
    <t>Andrea</t>
  </si>
  <si>
    <t>Franzová</t>
  </si>
  <si>
    <t>Hana</t>
  </si>
  <si>
    <t>Ptáčková</t>
  </si>
  <si>
    <t>Markéta</t>
  </si>
  <si>
    <t>Jandová</t>
  </si>
  <si>
    <t>Křížová</t>
  </si>
  <si>
    <t>Žůrková</t>
  </si>
  <si>
    <t>Anna</t>
  </si>
  <si>
    <t>Otcovská</t>
  </si>
  <si>
    <t>Kristýna</t>
  </si>
  <si>
    <t>Litvínov</t>
  </si>
  <si>
    <t>Krámská</t>
  </si>
  <si>
    <t>Honzejková</t>
  </si>
  <si>
    <t>Chlupová</t>
  </si>
  <si>
    <t>Černá</t>
  </si>
  <si>
    <t>Žitná</t>
  </si>
  <si>
    <t>Dusilová</t>
  </si>
  <si>
    <t>Karolína</t>
  </si>
  <si>
    <t>Volná</t>
  </si>
  <si>
    <t>Hemplová</t>
  </si>
  <si>
    <t>Jindřiška</t>
  </si>
  <si>
    <t>Schreierová</t>
  </si>
  <si>
    <t>Rychnovská</t>
  </si>
  <si>
    <t>Gallová</t>
  </si>
  <si>
    <t>Němčíková</t>
  </si>
  <si>
    <t>Jana</t>
  </si>
  <si>
    <t>Možuchová</t>
  </si>
  <si>
    <t>Vaňhová</t>
  </si>
  <si>
    <t>Petříková</t>
  </si>
  <si>
    <t>Marksová</t>
  </si>
  <si>
    <t>KB Trefa</t>
  </si>
  <si>
    <t>Gorčíková</t>
  </si>
  <si>
    <t>Natálie</t>
  </si>
  <si>
    <t>Výtvarová</t>
  </si>
  <si>
    <t>Eliška</t>
  </si>
  <si>
    <t>Babánková</t>
  </si>
  <si>
    <t>Bára</t>
  </si>
  <si>
    <t>Emma</t>
  </si>
  <si>
    <t>Bártová</t>
  </si>
  <si>
    <t>Valerie</t>
  </si>
  <si>
    <t>Hermanová</t>
  </si>
  <si>
    <t>Trejbalová</t>
  </si>
  <si>
    <t>Renáta</t>
  </si>
  <si>
    <t>II. ČP</t>
  </si>
  <si>
    <t>Machač</t>
  </si>
  <si>
    <t>Štěpán</t>
  </si>
  <si>
    <t>Netušilová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</si>
</sst>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C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24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14" fontId="1" fillId="5" borderId="0" xfId="0" applyNumberFormat="1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0" fillId="6" borderId="0" xfId="0" applyFill="1" applyAlignment="1">
      <alignment horizontal="center" vertical="center" wrapText="1"/>
    </xf>
    <xf numFmtId="0" fontId="8" fillId="6" borderId="0" xfId="0" applyFont="1" applyFill="1"/>
    <xf numFmtId="1" fontId="9" fillId="6" borderId="0" xfId="0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1" fontId="11" fillId="5" borderId="0" xfId="0" applyNumberFormat="1" applyFont="1" applyFill="1" applyAlignment="1">
      <alignment horizontal="center"/>
    </xf>
    <xf numFmtId="0" fontId="12" fillId="0" borderId="0" xfId="0" applyFont="1"/>
    <xf numFmtId="0" fontId="8" fillId="6" borderId="2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872063</xdr:colOff>
      <xdr:row>4</xdr:row>
      <xdr:rowOff>190501</xdr:rowOff>
    </xdr:from>
    <xdr:to>
      <xdr:col>31</xdr:col>
      <xdr:colOff>945700</xdr:colOff>
      <xdr:row>7</xdr:row>
      <xdr:rowOff>56031</xdr:rowOff>
    </xdr:to>
    <xdr:sp macro="" textlink="">
      <xdr:nvSpPr>
        <xdr:cNvPr id="7" name="TextovéPole 6"/>
        <xdr:cNvSpPr txBox="1"/>
      </xdr:nvSpPr>
      <xdr:spPr>
        <a:xfrm>
          <a:off x="11230501" y="720870"/>
          <a:ext cx="2043580" cy="7097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155043</xdr:colOff>
      <xdr:row>4</xdr:row>
      <xdr:rowOff>111399</xdr:rowOff>
    </xdr:from>
    <xdr:to>
      <xdr:col>30</xdr:col>
      <xdr:colOff>145108</xdr:colOff>
      <xdr:row>7</xdr:row>
      <xdr:rowOff>184843</xdr:rowOff>
    </xdr:to>
    <xdr:pic>
      <xdr:nvPicPr>
        <xdr:cNvPr id="2" name="Obrázek 1" descr="Hamé_premium_Corel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85696" y="641768"/>
          <a:ext cx="1602821" cy="917706"/>
        </a:xfrm>
        <a:prstGeom prst="rect">
          <a:avLst/>
        </a:prstGeom>
      </xdr:spPr>
    </xdr:pic>
    <xdr:clientData/>
  </xdr:twoCellAnchor>
  <xdr:twoCellAnchor editAs="oneCell">
    <xdr:from>
      <xdr:col>4</xdr:col>
      <xdr:colOff>65154</xdr:colOff>
      <xdr:row>4</xdr:row>
      <xdr:rowOff>97971</xdr:rowOff>
    </xdr:from>
    <xdr:to>
      <xdr:col>6</xdr:col>
      <xdr:colOff>402085</xdr:colOff>
      <xdr:row>7</xdr:row>
      <xdr:rowOff>224116</xdr:rowOff>
    </xdr:to>
    <xdr:pic>
      <xdr:nvPicPr>
        <xdr:cNvPr id="3" name="Obrázek 2" descr="Logo-CS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4330" y="624647"/>
          <a:ext cx="1252377" cy="966587"/>
        </a:xfrm>
        <a:prstGeom prst="rect">
          <a:avLst/>
        </a:prstGeom>
      </xdr:spPr>
    </xdr:pic>
    <xdr:clientData/>
  </xdr:twoCellAnchor>
  <xdr:twoCellAnchor editAs="oneCell">
    <xdr:from>
      <xdr:col>6</xdr:col>
      <xdr:colOff>299759</xdr:colOff>
      <xdr:row>93</xdr:row>
      <xdr:rowOff>49533</xdr:rowOff>
    </xdr:from>
    <xdr:to>
      <xdr:col>25</xdr:col>
      <xdr:colOff>175292</xdr:colOff>
      <xdr:row>115</xdr:row>
      <xdr:rowOff>110990</xdr:rowOff>
    </xdr:to>
    <xdr:pic>
      <xdr:nvPicPr>
        <xdr:cNvPr id="5" name="Obrázek 4" descr="Banner_1024x667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6965" y="15771386"/>
          <a:ext cx="6516618" cy="4252457"/>
        </a:xfrm>
        <a:prstGeom prst="rect">
          <a:avLst/>
        </a:prstGeom>
      </xdr:spPr>
    </xdr:pic>
    <xdr:clientData/>
  </xdr:twoCellAnchor>
  <xdr:twoCellAnchor>
    <xdr:from>
      <xdr:col>10</xdr:col>
      <xdr:colOff>193702</xdr:colOff>
      <xdr:row>6</xdr:row>
      <xdr:rowOff>242527</xdr:rowOff>
    </xdr:from>
    <xdr:to>
      <xdr:col>23</xdr:col>
      <xdr:colOff>25613</xdr:colOff>
      <xdr:row>7</xdr:row>
      <xdr:rowOff>355148</xdr:rowOff>
    </xdr:to>
    <xdr:sp macro="" textlink="">
      <xdr:nvSpPr>
        <xdr:cNvPr id="6" name="TextovéPole 5"/>
        <xdr:cNvSpPr txBox="1"/>
      </xdr:nvSpPr>
      <xdr:spPr>
        <a:xfrm>
          <a:off x="4439131" y="1358313"/>
          <a:ext cx="2090696" cy="3711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299759</xdr:colOff>
      <xdr:row>88</xdr:row>
      <xdr:rowOff>17458</xdr:rowOff>
    </xdr:from>
    <xdr:to>
      <xdr:col>25</xdr:col>
      <xdr:colOff>175291</xdr:colOff>
      <xdr:row>108</xdr:row>
      <xdr:rowOff>89616</xdr:rowOff>
    </xdr:to>
    <xdr:pic>
      <xdr:nvPicPr>
        <xdr:cNvPr id="5" name="Obrázek 4" descr="Banner_1024x66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2849" y="16702261"/>
          <a:ext cx="6468116" cy="4299547"/>
        </a:xfrm>
        <a:prstGeom prst="rect">
          <a:avLst/>
        </a:prstGeom>
      </xdr:spPr>
    </xdr:pic>
    <xdr:clientData/>
  </xdr:twoCellAnchor>
  <xdr:twoCellAnchor>
    <xdr:from>
      <xdr:col>30</xdr:col>
      <xdr:colOff>242569</xdr:colOff>
      <xdr:row>4</xdr:row>
      <xdr:rowOff>171232</xdr:rowOff>
    </xdr:from>
    <xdr:to>
      <xdr:col>31</xdr:col>
      <xdr:colOff>909687</xdr:colOff>
      <xdr:row>7</xdr:row>
      <xdr:rowOff>53151</xdr:rowOff>
    </xdr:to>
    <xdr:sp macro="" textlink="">
      <xdr:nvSpPr>
        <xdr:cNvPr id="11" name="TextovéPole 10"/>
        <xdr:cNvSpPr txBox="1"/>
      </xdr:nvSpPr>
      <xdr:spPr>
        <a:xfrm>
          <a:off x="11394311" y="695642"/>
          <a:ext cx="1651724" cy="7166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267657</xdr:colOff>
      <xdr:row>4</xdr:row>
      <xdr:rowOff>96318</xdr:rowOff>
    </xdr:from>
    <xdr:to>
      <xdr:col>30</xdr:col>
      <xdr:colOff>265141</xdr:colOff>
      <xdr:row>7</xdr:row>
      <xdr:rowOff>181963</xdr:rowOff>
    </xdr:to>
    <xdr:pic>
      <xdr:nvPicPr>
        <xdr:cNvPr id="12" name="Obrázek 11" descr="Hamé_premium_Corel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14061" y="620728"/>
          <a:ext cx="1602821" cy="920420"/>
        </a:xfrm>
        <a:prstGeom prst="rect">
          <a:avLst/>
        </a:prstGeom>
      </xdr:spPr>
    </xdr:pic>
    <xdr:clientData/>
  </xdr:twoCellAnchor>
  <xdr:twoCellAnchor>
    <xdr:from>
      <xdr:col>10</xdr:col>
      <xdr:colOff>246359</xdr:colOff>
      <xdr:row>6</xdr:row>
      <xdr:rowOff>236728</xdr:rowOff>
    </xdr:from>
    <xdr:to>
      <xdr:col>23</xdr:col>
      <xdr:colOff>124119</xdr:colOff>
      <xdr:row>7</xdr:row>
      <xdr:rowOff>352268</xdr:rowOff>
    </xdr:to>
    <xdr:sp macro="" textlink="">
      <xdr:nvSpPr>
        <xdr:cNvPr id="14" name="TextovéPole 13"/>
        <xdr:cNvSpPr txBox="1"/>
      </xdr:nvSpPr>
      <xdr:spPr>
        <a:xfrm>
          <a:off x="4516556" y="1339059"/>
          <a:ext cx="3912507" cy="3723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  <xdr:twoCellAnchor editAs="oneCell">
    <xdr:from>
      <xdr:col>4</xdr:col>
      <xdr:colOff>85619</xdr:colOff>
      <xdr:row>4</xdr:row>
      <xdr:rowOff>74916</xdr:rowOff>
    </xdr:from>
    <xdr:to>
      <xdr:col>6</xdr:col>
      <xdr:colOff>486398</xdr:colOff>
      <xdr:row>7</xdr:row>
      <xdr:rowOff>210548</xdr:rowOff>
    </xdr:to>
    <xdr:pic>
      <xdr:nvPicPr>
        <xdr:cNvPr id="15" name="Obrázek 14" descr="Logo-CS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05338" y="599326"/>
          <a:ext cx="1256959" cy="970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tabSelected="1" zoomScale="88" zoomScaleNormal="88" zoomScalePageLayoutView="88" workbookViewId="0">
      <selection activeCell="A11" sqref="A11"/>
    </sheetView>
  </sheetViews>
  <sheetFormatPr defaultColWidth="8.85546875" defaultRowHeight="15" x14ac:dyDescent="0.25"/>
  <cols>
    <col min="1" max="1" width="8.7109375" style="12" customWidth="1"/>
    <col min="2" max="2" width="12.85546875" style="2" hidden="1" customWidth="1"/>
    <col min="3" max="3" width="10.140625" style="2" hidden="1" customWidth="1"/>
    <col min="4" max="4" width="14.140625" style="2" bestFit="1" customWidth="1"/>
    <col min="5" max="5" width="12.85546875" style="2" customWidth="1"/>
    <col min="6" max="6" width="1" customWidth="1"/>
    <col min="7" max="7" width="15.140625" style="10" customWidth="1"/>
    <col min="8" max="29" width="4.7109375" style="4" customWidth="1"/>
    <col min="30" max="32" width="14.7109375" style="4" customWidth="1"/>
    <col min="33" max="33" width="8.85546875" hidden="1" customWidth="1"/>
  </cols>
  <sheetData>
    <row r="1" spans="1:33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</row>
    <row r="2" spans="1:33" ht="15" customHeight="1" x14ac:dyDescent="0.25">
      <c r="A2" s="49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3" ht="11.25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1"/>
    </row>
    <row r="4" spans="1:33" ht="15" hidden="1" customHeigh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25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5"/>
    </row>
    <row r="6" spans="1:33" ht="20.2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</row>
    <row r="7" spans="1:33" ht="20.25" customHeight="1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</row>
    <row r="8" spans="1:33" ht="44.25" customHeight="1" thickBo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</row>
    <row r="9" spans="1:33" ht="21" x14ac:dyDescent="0.35">
      <c r="A9" s="24"/>
      <c r="B9" s="25"/>
      <c r="C9" s="25"/>
      <c r="D9" s="29" t="s">
        <v>17</v>
      </c>
      <c r="E9" s="26"/>
      <c r="F9" s="27"/>
      <c r="G9" s="27"/>
      <c r="H9" s="42" t="s">
        <v>10</v>
      </c>
      <c r="I9" s="42"/>
      <c r="J9" s="42"/>
      <c r="K9" s="42"/>
      <c r="L9" s="42"/>
      <c r="M9" s="42"/>
      <c r="N9" s="42" t="s">
        <v>255</v>
      </c>
      <c r="O9" s="42"/>
      <c r="P9" s="42"/>
      <c r="Q9" s="42"/>
      <c r="R9" s="37"/>
      <c r="S9" s="37"/>
      <c r="T9" s="42" t="s">
        <v>23</v>
      </c>
      <c r="U9" s="42"/>
      <c r="V9" s="42"/>
      <c r="W9" s="42"/>
      <c r="X9" s="42"/>
      <c r="Y9" s="42"/>
      <c r="Z9" s="42" t="s">
        <v>22</v>
      </c>
      <c r="AA9" s="42"/>
      <c r="AB9" s="42"/>
      <c r="AC9" s="42"/>
      <c r="AD9" s="30"/>
      <c r="AE9" s="31"/>
      <c r="AF9" s="28"/>
    </row>
    <row r="10" spans="1:33" s="36" customFormat="1" ht="18.75" x14ac:dyDescent="0.3">
      <c r="A10" s="32" t="s">
        <v>11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12</v>
      </c>
      <c r="I10" s="32" t="s">
        <v>13</v>
      </c>
      <c r="J10" s="32" t="s">
        <v>12</v>
      </c>
      <c r="K10" s="32" t="s">
        <v>12</v>
      </c>
      <c r="L10" s="32" t="s">
        <v>13</v>
      </c>
      <c r="M10" s="32" t="s">
        <v>13</v>
      </c>
      <c r="N10" s="32" t="s">
        <v>12</v>
      </c>
      <c r="O10" s="32" t="s">
        <v>13</v>
      </c>
      <c r="P10" s="32" t="s">
        <v>12</v>
      </c>
      <c r="Q10" s="32" t="s">
        <v>13</v>
      </c>
      <c r="R10" s="32" t="s">
        <v>13</v>
      </c>
      <c r="S10" s="32" t="s">
        <v>13</v>
      </c>
      <c r="T10" s="32" t="s">
        <v>12</v>
      </c>
      <c r="U10" s="32" t="s">
        <v>13</v>
      </c>
      <c r="V10" s="32" t="s">
        <v>12</v>
      </c>
      <c r="W10" s="32" t="s">
        <v>13</v>
      </c>
      <c r="X10" s="32" t="s">
        <v>12</v>
      </c>
      <c r="Y10" s="32" t="s">
        <v>13</v>
      </c>
      <c r="Z10" s="32" t="s">
        <v>12</v>
      </c>
      <c r="AA10" s="32" t="s">
        <v>13</v>
      </c>
      <c r="AB10" s="32" t="s">
        <v>12</v>
      </c>
      <c r="AC10" s="32" t="s">
        <v>13</v>
      </c>
      <c r="AD10" s="35" t="s">
        <v>14</v>
      </c>
      <c r="AE10" s="35" t="s">
        <v>15</v>
      </c>
      <c r="AF10" s="32" t="s">
        <v>16</v>
      </c>
      <c r="AG10" s="36" t="s">
        <v>20</v>
      </c>
    </row>
    <row r="11" spans="1:33" x14ac:dyDescent="0.25">
      <c r="A11" s="18">
        <f>_xlfn.RANK.EQ(AG11,$AG$11:$AG$86,0)</f>
        <v>1</v>
      </c>
      <c r="B11" s="19"/>
      <c r="C11" s="20"/>
      <c r="D11" s="19" t="s">
        <v>117</v>
      </c>
      <c r="E11" s="19" t="s">
        <v>60</v>
      </c>
      <c r="F11" s="21"/>
      <c r="G11" s="21" t="s">
        <v>32</v>
      </c>
      <c r="H11" s="22">
        <v>1</v>
      </c>
      <c r="I11" s="22">
        <v>3</v>
      </c>
      <c r="J11" s="22">
        <v>0</v>
      </c>
      <c r="K11" s="22">
        <v>0</v>
      </c>
      <c r="L11" s="22">
        <v>1</v>
      </c>
      <c r="M11" s="22">
        <v>0</v>
      </c>
      <c r="N11" s="22">
        <v>0</v>
      </c>
      <c r="O11" s="22">
        <v>0</v>
      </c>
      <c r="P11" s="22">
        <v>1</v>
      </c>
      <c r="Q11" s="22">
        <v>0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>
        <f>COUNTIF(H11:AC11,0)</f>
        <v>6</v>
      </c>
      <c r="AE11" s="23">
        <f>COUNTIF(H11:AC11,1)</f>
        <v>3</v>
      </c>
      <c r="AF11" s="22">
        <f>COUNTIF(H11:AC11,2)</f>
        <v>0</v>
      </c>
      <c r="AG11">
        <f t="shared" ref="AG11:AG42" si="0">AF11+AE11*100+AD11*10000</f>
        <v>60300</v>
      </c>
    </row>
    <row r="12" spans="1:33" x14ac:dyDescent="0.25">
      <c r="A12" s="18">
        <f>_xlfn.RANK.EQ(AG12,$AG$11:$AG$86,0)</f>
        <v>2</v>
      </c>
      <c r="B12" s="19"/>
      <c r="C12" s="20"/>
      <c r="D12" s="19" t="s">
        <v>104</v>
      </c>
      <c r="E12" s="19" t="s">
        <v>105</v>
      </c>
      <c r="F12" s="21"/>
      <c r="G12" s="21" t="s">
        <v>48</v>
      </c>
      <c r="H12" s="22">
        <v>2</v>
      </c>
      <c r="I12" s="22">
        <v>1</v>
      </c>
      <c r="J12" s="22">
        <v>0</v>
      </c>
      <c r="K12" s="22">
        <v>0</v>
      </c>
      <c r="L12" s="22">
        <v>3</v>
      </c>
      <c r="M12" s="22">
        <v>1</v>
      </c>
      <c r="N12" s="22">
        <v>0</v>
      </c>
      <c r="O12" s="22">
        <v>1</v>
      </c>
      <c r="P12" s="22">
        <v>0</v>
      </c>
      <c r="Q12" s="22">
        <v>0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>
        <f>COUNTIF(H12:AC12,0)</f>
        <v>5</v>
      </c>
      <c r="AE12" s="23">
        <f>COUNTIF(H12:AC12,1)</f>
        <v>3</v>
      </c>
      <c r="AF12" s="22">
        <f>COUNTIF(H12:AC12,2)</f>
        <v>1</v>
      </c>
      <c r="AG12">
        <f t="shared" si="0"/>
        <v>50301</v>
      </c>
    </row>
    <row r="13" spans="1:33" x14ac:dyDescent="0.25">
      <c r="A13" s="18">
        <f>_xlfn.RANK.EQ(AG13,$AG$11:$AG$86,0)</f>
        <v>3</v>
      </c>
      <c r="B13" s="19"/>
      <c r="C13" s="20"/>
      <c r="D13" s="19" t="s">
        <v>130</v>
      </c>
      <c r="E13" s="19" t="s">
        <v>125</v>
      </c>
      <c r="F13" s="21"/>
      <c r="G13" s="21" t="s">
        <v>131</v>
      </c>
      <c r="H13" s="22">
        <v>0</v>
      </c>
      <c r="I13" s="22">
        <v>1</v>
      </c>
      <c r="J13" s="22">
        <v>2</v>
      </c>
      <c r="K13" s="22">
        <v>1</v>
      </c>
      <c r="L13" s="22">
        <v>0</v>
      </c>
      <c r="M13" s="22">
        <v>2</v>
      </c>
      <c r="N13" s="22">
        <v>1</v>
      </c>
      <c r="O13" s="22">
        <v>1</v>
      </c>
      <c r="P13" s="22">
        <v>0</v>
      </c>
      <c r="Q13" s="22">
        <v>0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>
        <f>COUNTIF(H13:AC13,0)</f>
        <v>4</v>
      </c>
      <c r="AE13" s="23">
        <f>COUNTIF(H13:AC13,1)</f>
        <v>4</v>
      </c>
      <c r="AF13" s="22">
        <f>COUNTIF(H13:AC13,2)</f>
        <v>2</v>
      </c>
      <c r="AG13">
        <f t="shared" si="0"/>
        <v>40402</v>
      </c>
    </row>
    <row r="14" spans="1:33" x14ac:dyDescent="0.25">
      <c r="A14" s="18">
        <f>_xlfn.RANK.EQ(AG14,$AG$11:$AG$86,0)</f>
        <v>4</v>
      </c>
      <c r="B14" s="19"/>
      <c r="C14" s="20"/>
      <c r="D14" s="19" t="s">
        <v>126</v>
      </c>
      <c r="E14" s="19" t="s">
        <v>54</v>
      </c>
      <c r="F14" s="21"/>
      <c r="G14" s="21" t="s">
        <v>32</v>
      </c>
      <c r="H14" s="22">
        <v>5</v>
      </c>
      <c r="I14" s="22">
        <v>2</v>
      </c>
      <c r="J14" s="22">
        <v>0</v>
      </c>
      <c r="K14" s="22">
        <v>0</v>
      </c>
      <c r="L14" s="22">
        <v>1</v>
      </c>
      <c r="M14" s="22">
        <v>0</v>
      </c>
      <c r="N14" s="22">
        <v>1</v>
      </c>
      <c r="O14" s="22">
        <v>0</v>
      </c>
      <c r="P14" s="22">
        <v>1</v>
      </c>
      <c r="Q14" s="22">
        <v>2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>
        <f>COUNTIF(H14:AC14,0)</f>
        <v>4</v>
      </c>
      <c r="AE14" s="23">
        <f>COUNTIF(H14:AC14,1)</f>
        <v>3</v>
      </c>
      <c r="AF14" s="22">
        <f>COUNTIF(H14:AC14,2)</f>
        <v>2</v>
      </c>
      <c r="AG14">
        <f t="shared" si="0"/>
        <v>40302</v>
      </c>
    </row>
    <row r="15" spans="1:33" x14ac:dyDescent="0.25">
      <c r="A15" s="18">
        <f>_xlfn.RANK.EQ(AG15,$AG$11:$AG$86,0)</f>
        <v>5</v>
      </c>
      <c r="B15" s="19" t="s">
        <v>3</v>
      </c>
      <c r="C15" s="20">
        <v>35905</v>
      </c>
      <c r="D15" s="19" t="s">
        <v>89</v>
      </c>
      <c r="E15" s="19" t="s">
        <v>44</v>
      </c>
      <c r="F15" s="21"/>
      <c r="G15" s="21" t="s">
        <v>71</v>
      </c>
      <c r="H15" s="22">
        <v>2</v>
      </c>
      <c r="I15" s="22">
        <v>0</v>
      </c>
      <c r="J15" s="22">
        <v>1</v>
      </c>
      <c r="K15" s="22">
        <v>1</v>
      </c>
      <c r="L15" s="22">
        <v>1</v>
      </c>
      <c r="M15" s="22">
        <v>2</v>
      </c>
      <c r="N15" s="22">
        <v>0</v>
      </c>
      <c r="O15" s="22">
        <v>0</v>
      </c>
      <c r="P15" s="22">
        <v>2</v>
      </c>
      <c r="Q15" s="22">
        <v>1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>
        <f>COUNTIF(H15:AC15,0)</f>
        <v>3</v>
      </c>
      <c r="AE15" s="23">
        <f>COUNTIF(H15:AC15,1)</f>
        <v>4</v>
      </c>
      <c r="AF15" s="22">
        <f>COUNTIF(H15:AC15,2)</f>
        <v>3</v>
      </c>
      <c r="AG15">
        <f t="shared" si="0"/>
        <v>30403</v>
      </c>
    </row>
    <row r="16" spans="1:33" x14ac:dyDescent="0.25">
      <c r="A16" s="18">
        <f>_xlfn.RANK.EQ(AG16,$AG$11:$AG$86,0)</f>
        <v>6</v>
      </c>
      <c r="B16" s="19"/>
      <c r="C16" s="20"/>
      <c r="D16" s="19" t="s">
        <v>114</v>
      </c>
      <c r="E16" s="19" t="s">
        <v>115</v>
      </c>
      <c r="F16" s="21"/>
      <c r="G16" s="21" t="s">
        <v>48</v>
      </c>
      <c r="H16" s="22">
        <v>3</v>
      </c>
      <c r="I16" s="22">
        <v>3</v>
      </c>
      <c r="J16" s="22">
        <v>1</v>
      </c>
      <c r="K16" s="22">
        <v>0</v>
      </c>
      <c r="L16" s="22">
        <v>2</v>
      </c>
      <c r="M16" s="22">
        <v>0</v>
      </c>
      <c r="N16" s="22">
        <v>1</v>
      </c>
      <c r="O16" s="22">
        <v>1</v>
      </c>
      <c r="P16" s="22">
        <v>1</v>
      </c>
      <c r="Q16" s="22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>
        <f>COUNTIF(H16:AC16,0)</f>
        <v>3</v>
      </c>
      <c r="AE16" s="23">
        <f>COUNTIF(H16:AC16,1)</f>
        <v>4</v>
      </c>
      <c r="AF16" s="22">
        <f>COUNTIF(H16:AC16,2)</f>
        <v>1</v>
      </c>
      <c r="AG16">
        <f t="shared" si="0"/>
        <v>30401</v>
      </c>
    </row>
    <row r="17" spans="1:33" x14ac:dyDescent="0.25">
      <c r="A17" s="18">
        <f>_xlfn.RANK.EQ(AG17,$AG$11:$AG$86,0)</f>
        <v>7</v>
      </c>
      <c r="B17" s="19"/>
      <c r="C17" s="20"/>
      <c r="D17" s="19" t="s">
        <v>51</v>
      </c>
      <c r="E17" s="19" t="s">
        <v>52</v>
      </c>
      <c r="F17" s="21"/>
      <c r="G17" s="21" t="s">
        <v>32</v>
      </c>
      <c r="H17" s="22">
        <v>0</v>
      </c>
      <c r="I17" s="22">
        <v>0</v>
      </c>
      <c r="J17" s="22">
        <v>1</v>
      </c>
      <c r="K17" s="22">
        <v>0</v>
      </c>
      <c r="L17" s="22">
        <v>4</v>
      </c>
      <c r="M17" s="22">
        <v>4</v>
      </c>
      <c r="N17" s="22">
        <v>1</v>
      </c>
      <c r="O17" s="22">
        <v>1</v>
      </c>
      <c r="P17" s="22">
        <v>1</v>
      </c>
      <c r="Q17" s="22">
        <v>4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>
        <f>COUNTIF(H17:AC17,0)</f>
        <v>3</v>
      </c>
      <c r="AE17" s="23">
        <f>COUNTIF(H17:AC17,1)</f>
        <v>4</v>
      </c>
      <c r="AF17" s="22">
        <f>COUNTIF(H17:AC17,2)</f>
        <v>0</v>
      </c>
      <c r="AG17">
        <f t="shared" si="0"/>
        <v>30400</v>
      </c>
    </row>
    <row r="18" spans="1:33" x14ac:dyDescent="0.25">
      <c r="A18" s="18">
        <f>_xlfn.RANK.EQ(AG18,$AG$11:$AG$86,0)</f>
        <v>8</v>
      </c>
      <c r="B18" s="19"/>
      <c r="C18" s="20"/>
      <c r="D18" s="19" t="s">
        <v>96</v>
      </c>
      <c r="E18" s="19" t="s">
        <v>31</v>
      </c>
      <c r="F18" s="21"/>
      <c r="G18" s="21" t="s">
        <v>48</v>
      </c>
      <c r="H18" s="22">
        <v>0</v>
      </c>
      <c r="I18" s="22">
        <v>3</v>
      </c>
      <c r="J18" s="22">
        <v>2</v>
      </c>
      <c r="K18" s="22">
        <v>0</v>
      </c>
      <c r="L18" s="22">
        <v>0</v>
      </c>
      <c r="M18" s="22">
        <v>2</v>
      </c>
      <c r="N18" s="22">
        <v>3</v>
      </c>
      <c r="O18" s="22">
        <v>2</v>
      </c>
      <c r="P18" s="22">
        <v>2</v>
      </c>
      <c r="Q18" s="22">
        <v>2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>
        <f>COUNTIF(H18:AC18,0)</f>
        <v>3</v>
      </c>
      <c r="AE18" s="23">
        <f>COUNTIF(H18:AC18,1)</f>
        <v>0</v>
      </c>
      <c r="AF18" s="22">
        <f>COUNTIF(H18:AC18,2)</f>
        <v>5</v>
      </c>
      <c r="AG18">
        <f t="shared" si="0"/>
        <v>30005</v>
      </c>
    </row>
    <row r="19" spans="1:33" x14ac:dyDescent="0.25">
      <c r="A19" s="18">
        <f>_xlfn.RANK.EQ(AG19,$AG$11:$AG$86,0)</f>
        <v>9</v>
      </c>
      <c r="B19" s="19" t="s">
        <v>4</v>
      </c>
      <c r="C19" s="20">
        <v>36083</v>
      </c>
      <c r="D19" s="19" t="s">
        <v>73</v>
      </c>
      <c r="E19" s="19" t="s">
        <v>74</v>
      </c>
      <c r="F19" s="21"/>
      <c r="G19" s="21" t="s">
        <v>71</v>
      </c>
      <c r="H19" s="22">
        <v>1</v>
      </c>
      <c r="I19" s="22">
        <v>1</v>
      </c>
      <c r="J19" s="22">
        <v>0</v>
      </c>
      <c r="K19" s="22">
        <v>0</v>
      </c>
      <c r="L19" s="22">
        <v>1</v>
      </c>
      <c r="M19" s="22">
        <v>1</v>
      </c>
      <c r="N19" s="22">
        <v>2</v>
      </c>
      <c r="O19" s="22">
        <v>3</v>
      </c>
      <c r="P19" s="22">
        <v>1</v>
      </c>
      <c r="Q19" s="22">
        <v>2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>
        <f>COUNTIF(H19:AC19,0)</f>
        <v>2</v>
      </c>
      <c r="AE19" s="23">
        <f>COUNTIF(H19:AC19,1)</f>
        <v>5</v>
      </c>
      <c r="AF19" s="22">
        <f>COUNTIF(H19:AC19,2)</f>
        <v>2</v>
      </c>
      <c r="AG19">
        <f t="shared" si="0"/>
        <v>20502</v>
      </c>
    </row>
    <row r="20" spans="1:33" x14ac:dyDescent="0.25">
      <c r="A20" s="18">
        <f>_xlfn.RANK.EQ(AG20,$AG$11:$AG$86,0)</f>
        <v>10</v>
      </c>
      <c r="B20" s="19"/>
      <c r="C20" s="20"/>
      <c r="D20" s="19" t="s">
        <v>116</v>
      </c>
      <c r="E20" s="19" t="s">
        <v>66</v>
      </c>
      <c r="F20" s="21"/>
      <c r="G20" s="21" t="s">
        <v>26</v>
      </c>
      <c r="H20" s="22">
        <v>2</v>
      </c>
      <c r="I20" s="22">
        <v>2</v>
      </c>
      <c r="J20" s="22">
        <v>1</v>
      </c>
      <c r="K20" s="22">
        <v>2</v>
      </c>
      <c r="L20" s="22">
        <v>2</v>
      </c>
      <c r="M20" s="22">
        <v>1</v>
      </c>
      <c r="N20" s="22">
        <v>0</v>
      </c>
      <c r="O20" s="22">
        <v>0</v>
      </c>
      <c r="P20" s="22">
        <v>1</v>
      </c>
      <c r="Q20" s="22">
        <v>1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>
        <f>COUNTIF(H20:AC20,0)</f>
        <v>2</v>
      </c>
      <c r="AE20" s="23">
        <f>COUNTIF(H20:AC20,1)</f>
        <v>4</v>
      </c>
      <c r="AF20" s="22">
        <f>COUNTIF(H20:AC20,2)</f>
        <v>4</v>
      </c>
      <c r="AG20">
        <f t="shared" si="0"/>
        <v>20404</v>
      </c>
    </row>
    <row r="21" spans="1:33" x14ac:dyDescent="0.25">
      <c r="A21" s="18">
        <f>_xlfn.RANK.EQ(AG21,$AG$11:$AG$86,0)</f>
        <v>11</v>
      </c>
      <c r="B21" s="19"/>
      <c r="C21" s="20"/>
      <c r="D21" s="19" t="s">
        <v>110</v>
      </c>
      <c r="E21" s="19" t="s">
        <v>88</v>
      </c>
      <c r="F21" s="21"/>
      <c r="G21" s="21" t="s">
        <v>32</v>
      </c>
      <c r="H21" s="22">
        <v>1</v>
      </c>
      <c r="I21" s="22">
        <v>2</v>
      </c>
      <c r="J21" s="22">
        <v>0</v>
      </c>
      <c r="K21" s="22">
        <v>0</v>
      </c>
      <c r="L21" s="22">
        <v>1</v>
      </c>
      <c r="M21" s="22">
        <v>2</v>
      </c>
      <c r="N21" s="22">
        <v>1</v>
      </c>
      <c r="O21" s="22">
        <v>2</v>
      </c>
      <c r="P21" s="22">
        <v>2</v>
      </c>
      <c r="Q21" s="22">
        <v>2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>
        <f>COUNTIF(H21:AC21,0)</f>
        <v>2</v>
      </c>
      <c r="AE21" s="23">
        <f>COUNTIF(H21:AC21,1)</f>
        <v>3</v>
      </c>
      <c r="AF21" s="22">
        <f>COUNTIF(H21:AC21,2)</f>
        <v>5</v>
      </c>
      <c r="AG21">
        <f t="shared" si="0"/>
        <v>20305</v>
      </c>
    </row>
    <row r="22" spans="1:33" x14ac:dyDescent="0.25">
      <c r="A22" s="18">
        <f>_xlfn.RANK.EQ(AG22,$AG$11:$AG$86,0)</f>
        <v>12</v>
      </c>
      <c r="B22" s="19"/>
      <c r="C22" s="20"/>
      <c r="D22" s="19" t="s">
        <v>111</v>
      </c>
      <c r="E22" s="19" t="s">
        <v>112</v>
      </c>
      <c r="F22" s="21"/>
      <c r="G22" s="21" t="s">
        <v>103</v>
      </c>
      <c r="H22" s="22">
        <v>0</v>
      </c>
      <c r="I22" s="22">
        <v>3</v>
      </c>
      <c r="J22" s="22">
        <v>2</v>
      </c>
      <c r="K22" s="22">
        <v>0</v>
      </c>
      <c r="L22" s="22">
        <v>2</v>
      </c>
      <c r="M22" s="22">
        <v>1</v>
      </c>
      <c r="N22" s="22">
        <v>1</v>
      </c>
      <c r="O22" s="22">
        <v>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>
        <f>COUNTIF(H22:AC22,0)</f>
        <v>2</v>
      </c>
      <c r="AE22" s="23">
        <f>COUNTIF(H22:AC22,1)</f>
        <v>3</v>
      </c>
      <c r="AF22" s="22">
        <f>COUNTIF(H22:AC22,2)</f>
        <v>2</v>
      </c>
      <c r="AG22">
        <f t="shared" si="0"/>
        <v>20302</v>
      </c>
    </row>
    <row r="23" spans="1:33" x14ac:dyDescent="0.25">
      <c r="A23" s="18">
        <f>_xlfn.RANK.EQ(AG23,$AG$11:$AG$86,0)</f>
        <v>13</v>
      </c>
      <c r="B23" s="19"/>
      <c r="C23" s="20"/>
      <c r="D23" s="19" t="s">
        <v>127</v>
      </c>
      <c r="E23" s="19" t="s">
        <v>60</v>
      </c>
      <c r="F23" s="21"/>
      <c r="G23" s="21" t="s">
        <v>128</v>
      </c>
      <c r="H23" s="22">
        <v>0</v>
      </c>
      <c r="I23" s="22">
        <v>2</v>
      </c>
      <c r="J23" s="22">
        <v>1</v>
      </c>
      <c r="K23" s="22">
        <v>1</v>
      </c>
      <c r="L23" s="22">
        <v>4</v>
      </c>
      <c r="M23" s="22">
        <v>3</v>
      </c>
      <c r="N23" s="22">
        <v>0</v>
      </c>
      <c r="O23" s="22">
        <v>3</v>
      </c>
      <c r="P23" s="22">
        <v>1</v>
      </c>
      <c r="Q23" s="22">
        <v>3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>
        <f>COUNTIF(H23:AC23,0)</f>
        <v>2</v>
      </c>
      <c r="AE23" s="23">
        <f>COUNTIF(H23:AC23,1)</f>
        <v>3</v>
      </c>
      <c r="AF23" s="22">
        <f>COUNTIF(H23:AC23,2)</f>
        <v>1</v>
      </c>
      <c r="AG23">
        <f t="shared" si="0"/>
        <v>20301</v>
      </c>
    </row>
    <row r="24" spans="1:33" x14ac:dyDescent="0.25">
      <c r="A24" s="18">
        <f>_xlfn.RANK.EQ(AG24,$AG$11:$AG$86,0)</f>
        <v>14</v>
      </c>
      <c r="B24" s="19"/>
      <c r="C24" s="20"/>
      <c r="D24" s="19" t="s">
        <v>58</v>
      </c>
      <c r="E24" s="19" t="s">
        <v>54</v>
      </c>
      <c r="F24" s="21"/>
      <c r="G24" s="21" t="s">
        <v>26</v>
      </c>
      <c r="H24" s="22">
        <v>2</v>
      </c>
      <c r="I24" s="22">
        <v>3</v>
      </c>
      <c r="J24" s="22">
        <v>3</v>
      </c>
      <c r="K24" s="22">
        <v>0</v>
      </c>
      <c r="L24" s="22">
        <v>1</v>
      </c>
      <c r="M24" s="22">
        <v>2</v>
      </c>
      <c r="N24" s="22">
        <v>2</v>
      </c>
      <c r="O24" s="22">
        <v>3</v>
      </c>
      <c r="P24" s="22">
        <v>1</v>
      </c>
      <c r="Q24" s="22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3">
        <f>COUNTIF(H24:AC24,0)</f>
        <v>2</v>
      </c>
      <c r="AE24" s="23">
        <f>COUNTIF(H24:AC24,1)</f>
        <v>2</v>
      </c>
      <c r="AF24" s="22">
        <f>COUNTIF(H24:AC24,2)</f>
        <v>3</v>
      </c>
      <c r="AG24">
        <f t="shared" si="0"/>
        <v>20203</v>
      </c>
    </row>
    <row r="25" spans="1:33" x14ac:dyDescent="0.25">
      <c r="A25" s="18">
        <f>_xlfn.RANK.EQ(AG25,$AG$11:$AG$86,0)</f>
        <v>15</v>
      </c>
      <c r="B25" s="19"/>
      <c r="C25" s="20"/>
      <c r="D25" s="19" t="s">
        <v>80</v>
      </c>
      <c r="E25" s="19" t="s">
        <v>39</v>
      </c>
      <c r="F25" s="21"/>
      <c r="G25" s="21" t="s">
        <v>29</v>
      </c>
      <c r="H25" s="22">
        <v>3</v>
      </c>
      <c r="I25" s="22">
        <v>2</v>
      </c>
      <c r="J25" s="22">
        <v>2</v>
      </c>
      <c r="K25" s="22">
        <v>2</v>
      </c>
      <c r="L25" s="22">
        <v>0</v>
      </c>
      <c r="M25" s="22">
        <v>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>
        <f>COUNTIF(H25:AC25,0)</f>
        <v>2</v>
      </c>
      <c r="AE25" s="23">
        <f>COUNTIF(H25:AC25,1)</f>
        <v>0</v>
      </c>
      <c r="AF25" s="22">
        <f>COUNTIF(H25:AC25,2)</f>
        <v>3</v>
      </c>
      <c r="AG25">
        <f t="shared" si="0"/>
        <v>20003</v>
      </c>
    </row>
    <row r="26" spans="1:33" x14ac:dyDescent="0.25">
      <c r="A26" s="18">
        <f>_xlfn.RANK.EQ(AG26,$AG$11:$AG$86,0)</f>
        <v>16</v>
      </c>
      <c r="B26" s="19"/>
      <c r="C26" s="20"/>
      <c r="D26" s="19" t="s">
        <v>124</v>
      </c>
      <c r="E26" s="19" t="s">
        <v>125</v>
      </c>
      <c r="F26" s="21"/>
      <c r="G26" s="21" t="s">
        <v>32</v>
      </c>
      <c r="H26" s="22">
        <v>2</v>
      </c>
      <c r="I26" s="22">
        <v>1</v>
      </c>
      <c r="J26" s="22">
        <v>3</v>
      </c>
      <c r="K26" s="22">
        <v>0</v>
      </c>
      <c r="L26" s="22">
        <v>1</v>
      </c>
      <c r="M26" s="22">
        <v>3</v>
      </c>
      <c r="N26" s="22">
        <v>1</v>
      </c>
      <c r="O26" s="22">
        <v>1</v>
      </c>
      <c r="P26" s="22">
        <v>1</v>
      </c>
      <c r="Q26" s="22">
        <v>1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>
        <f>COUNTIF(H26:AC26,0)</f>
        <v>1</v>
      </c>
      <c r="AE26" s="23">
        <f>COUNTIF(H26:AC26,1)</f>
        <v>6</v>
      </c>
      <c r="AF26" s="22">
        <f>COUNTIF(H26:AC26,2)</f>
        <v>1</v>
      </c>
      <c r="AG26">
        <f t="shared" si="0"/>
        <v>10601</v>
      </c>
    </row>
    <row r="27" spans="1:33" x14ac:dyDescent="0.25">
      <c r="A27" s="18">
        <f>_xlfn.RANK.EQ(AG27,$AG$11:$AG$86,0)</f>
        <v>17</v>
      </c>
      <c r="B27" s="19"/>
      <c r="C27" s="20"/>
      <c r="D27" s="19" t="s">
        <v>134</v>
      </c>
      <c r="E27" s="19" t="s">
        <v>54</v>
      </c>
      <c r="F27" s="21"/>
      <c r="G27" s="21" t="s">
        <v>71</v>
      </c>
      <c r="H27" s="22">
        <v>2</v>
      </c>
      <c r="I27" s="22">
        <v>2</v>
      </c>
      <c r="J27" s="22">
        <v>1</v>
      </c>
      <c r="K27" s="22">
        <v>1</v>
      </c>
      <c r="L27" s="22">
        <v>1</v>
      </c>
      <c r="M27" s="22">
        <v>3</v>
      </c>
      <c r="N27" s="22">
        <v>2</v>
      </c>
      <c r="O27" s="22">
        <v>1</v>
      </c>
      <c r="P27" s="22">
        <v>2</v>
      </c>
      <c r="Q27" s="22">
        <v>0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>
        <f>COUNTIF(H27:AC27,0)</f>
        <v>1</v>
      </c>
      <c r="AE27" s="23">
        <f>COUNTIF(H27:AC27,1)</f>
        <v>4</v>
      </c>
      <c r="AF27" s="22">
        <f>COUNTIF(H27:AC27,2)</f>
        <v>4</v>
      </c>
      <c r="AG27">
        <f t="shared" si="0"/>
        <v>10404</v>
      </c>
    </row>
    <row r="28" spans="1:33" x14ac:dyDescent="0.25">
      <c r="A28" s="18">
        <f>_xlfn.RANK.EQ(AG28,$AG$11:$AG$86,0)</f>
        <v>18</v>
      </c>
      <c r="B28" s="19"/>
      <c r="C28" s="20"/>
      <c r="D28" s="19" t="s">
        <v>113</v>
      </c>
      <c r="E28" s="19" t="s">
        <v>82</v>
      </c>
      <c r="F28" s="21"/>
      <c r="G28" s="21" t="s">
        <v>26</v>
      </c>
      <c r="H28" s="22">
        <v>1</v>
      </c>
      <c r="I28" s="22">
        <v>2</v>
      </c>
      <c r="J28" s="22">
        <v>1</v>
      </c>
      <c r="K28" s="22">
        <v>1</v>
      </c>
      <c r="L28" s="22">
        <v>2</v>
      </c>
      <c r="M28" s="22">
        <v>3</v>
      </c>
      <c r="N28" s="22">
        <v>3</v>
      </c>
      <c r="O28" s="22">
        <v>1</v>
      </c>
      <c r="P28" s="22">
        <v>0</v>
      </c>
      <c r="Q28" s="22">
        <v>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>
        <f>COUNTIF(H28:AC28,0)</f>
        <v>1</v>
      </c>
      <c r="AE28" s="23">
        <f>COUNTIF(H28:AC28,1)</f>
        <v>4</v>
      </c>
      <c r="AF28" s="22">
        <f>COUNTIF(H28:AC28,2)</f>
        <v>3</v>
      </c>
      <c r="AG28">
        <f t="shared" si="0"/>
        <v>10403</v>
      </c>
    </row>
    <row r="29" spans="1:33" x14ac:dyDescent="0.25">
      <c r="A29" s="18">
        <f>_xlfn.RANK.EQ(AG29,$AG$11:$AG$86,0)</f>
        <v>19</v>
      </c>
      <c r="B29" s="19"/>
      <c r="C29" s="20"/>
      <c r="D29" s="19" t="s">
        <v>75</v>
      </c>
      <c r="E29" s="19" t="s">
        <v>76</v>
      </c>
      <c r="F29" s="21"/>
      <c r="G29" s="21" t="s">
        <v>26</v>
      </c>
      <c r="H29" s="22">
        <v>4</v>
      </c>
      <c r="I29" s="22">
        <v>2</v>
      </c>
      <c r="J29" s="22">
        <v>1</v>
      </c>
      <c r="K29" s="22">
        <v>1</v>
      </c>
      <c r="L29" s="22">
        <v>3</v>
      </c>
      <c r="M29" s="22">
        <v>2</v>
      </c>
      <c r="N29" s="22">
        <v>2</v>
      </c>
      <c r="O29" s="22">
        <v>1</v>
      </c>
      <c r="P29" s="22">
        <v>0</v>
      </c>
      <c r="Q29" s="22">
        <v>4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>
        <f>COUNTIF(H29:AC29,0)</f>
        <v>1</v>
      </c>
      <c r="AE29" s="23">
        <f>COUNTIF(H29:AC29,1)</f>
        <v>3</v>
      </c>
      <c r="AF29" s="22">
        <f>COUNTIF(H29:AC29,2)</f>
        <v>3</v>
      </c>
      <c r="AG29">
        <f t="shared" si="0"/>
        <v>10303</v>
      </c>
    </row>
    <row r="30" spans="1:33" x14ac:dyDescent="0.25">
      <c r="A30" s="18">
        <f>_xlfn.RANK.EQ(AG30,$AG$11:$AG$86,0)</f>
        <v>19</v>
      </c>
      <c r="B30" s="19"/>
      <c r="C30" s="20"/>
      <c r="D30" s="19" t="s">
        <v>83</v>
      </c>
      <c r="E30" s="19" t="s">
        <v>63</v>
      </c>
      <c r="F30" s="21"/>
      <c r="G30" s="21" t="s">
        <v>48</v>
      </c>
      <c r="H30" s="22">
        <v>2</v>
      </c>
      <c r="I30" s="22">
        <v>4</v>
      </c>
      <c r="J30" s="22">
        <v>1</v>
      </c>
      <c r="K30" s="22">
        <v>3</v>
      </c>
      <c r="L30" s="22">
        <v>2</v>
      </c>
      <c r="M30" s="22">
        <v>3</v>
      </c>
      <c r="N30" s="22">
        <v>1</v>
      </c>
      <c r="O30" s="22">
        <v>0</v>
      </c>
      <c r="P30" s="22">
        <v>1</v>
      </c>
      <c r="Q30" s="22">
        <v>2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>
        <f>COUNTIF(H30:AC30,0)</f>
        <v>1</v>
      </c>
      <c r="AE30" s="23">
        <f>COUNTIF(H30:AC30,1)</f>
        <v>3</v>
      </c>
      <c r="AF30" s="22">
        <f>COUNTIF(H30:AC30,2)</f>
        <v>3</v>
      </c>
      <c r="AG30">
        <f t="shared" si="0"/>
        <v>10303</v>
      </c>
    </row>
    <row r="31" spans="1:33" x14ac:dyDescent="0.25">
      <c r="A31" s="18">
        <f>_xlfn.RANK.EQ(AG31,$AG$11:$AG$86,0)</f>
        <v>21</v>
      </c>
      <c r="B31" s="19"/>
      <c r="C31" s="20"/>
      <c r="D31" s="19" t="s">
        <v>68</v>
      </c>
      <c r="E31" s="19" t="s">
        <v>60</v>
      </c>
      <c r="F31" s="21"/>
      <c r="G31" s="21" t="s">
        <v>32</v>
      </c>
      <c r="H31" s="22">
        <v>0</v>
      </c>
      <c r="I31" s="22">
        <v>3</v>
      </c>
      <c r="J31" s="22">
        <v>2</v>
      </c>
      <c r="K31" s="22">
        <v>1</v>
      </c>
      <c r="L31" s="22">
        <v>5</v>
      </c>
      <c r="M31" s="22">
        <v>1</v>
      </c>
      <c r="N31" s="22">
        <v>2</v>
      </c>
      <c r="O31" s="22">
        <v>4</v>
      </c>
      <c r="P31" s="22">
        <v>1</v>
      </c>
      <c r="Q31" s="22">
        <v>3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>
        <f>COUNTIF(H31:AC31,0)</f>
        <v>1</v>
      </c>
      <c r="AE31" s="23">
        <f>COUNTIF(H31:AC31,1)</f>
        <v>3</v>
      </c>
      <c r="AF31" s="22">
        <f>COUNTIF(H31:AC31,2)</f>
        <v>2</v>
      </c>
      <c r="AG31">
        <f t="shared" si="0"/>
        <v>10302</v>
      </c>
    </row>
    <row r="32" spans="1:33" x14ac:dyDescent="0.25">
      <c r="A32" s="18">
        <f>_xlfn.RANK.EQ(AG32,$AG$11:$AG$86,0)</f>
        <v>22</v>
      </c>
      <c r="B32" s="19"/>
      <c r="C32" s="20"/>
      <c r="D32" s="19" t="s">
        <v>101</v>
      </c>
      <c r="E32" s="19" t="s">
        <v>102</v>
      </c>
      <c r="F32" s="21"/>
      <c r="G32" s="21" t="s">
        <v>103</v>
      </c>
      <c r="H32" s="22">
        <v>1</v>
      </c>
      <c r="I32" s="22">
        <v>4</v>
      </c>
      <c r="J32" s="22">
        <v>0</v>
      </c>
      <c r="K32" s="22">
        <v>2</v>
      </c>
      <c r="L32" s="22">
        <v>2</v>
      </c>
      <c r="M32" s="22">
        <v>2</v>
      </c>
      <c r="N32" s="22">
        <v>2</v>
      </c>
      <c r="O32" s="22">
        <v>1</v>
      </c>
      <c r="P32" s="22">
        <v>2</v>
      </c>
      <c r="Q32" s="22">
        <v>2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>
        <f>COUNTIF(H32:AC32,0)</f>
        <v>1</v>
      </c>
      <c r="AE32" s="23">
        <f>COUNTIF(H32:AC32,1)</f>
        <v>2</v>
      </c>
      <c r="AF32" s="22">
        <f>COUNTIF(H32:AC32,2)</f>
        <v>6</v>
      </c>
      <c r="AG32">
        <f t="shared" si="0"/>
        <v>10206</v>
      </c>
    </row>
    <row r="33" spans="1:33" x14ac:dyDescent="0.25">
      <c r="A33" s="18">
        <f>_xlfn.RANK.EQ(AG33,$AG$11:$AG$86,0)</f>
        <v>23</v>
      </c>
      <c r="B33" s="19"/>
      <c r="C33" s="20"/>
      <c r="D33" s="19" t="s">
        <v>81</v>
      </c>
      <c r="E33" s="19" t="s">
        <v>82</v>
      </c>
      <c r="F33" s="21"/>
      <c r="G33" s="21" t="s">
        <v>71</v>
      </c>
      <c r="H33" s="22">
        <v>2</v>
      </c>
      <c r="I33" s="22">
        <v>2</v>
      </c>
      <c r="J33" s="22">
        <v>2</v>
      </c>
      <c r="K33" s="22">
        <v>1</v>
      </c>
      <c r="L33" s="22">
        <v>4</v>
      </c>
      <c r="M33" s="22">
        <v>3</v>
      </c>
      <c r="N33" s="22">
        <v>0</v>
      </c>
      <c r="O33" s="22">
        <v>3</v>
      </c>
      <c r="P33" s="22">
        <v>1</v>
      </c>
      <c r="Q33" s="22">
        <v>2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>
        <f>COUNTIF(H33:AC33,0)</f>
        <v>1</v>
      </c>
      <c r="AE33" s="23">
        <f>COUNTIF(H33:AC33,1)</f>
        <v>2</v>
      </c>
      <c r="AF33" s="22">
        <f>COUNTIF(H33:AC33,2)</f>
        <v>4</v>
      </c>
      <c r="AG33">
        <f t="shared" si="0"/>
        <v>10204</v>
      </c>
    </row>
    <row r="34" spans="1:33" x14ac:dyDescent="0.25">
      <c r="A34" s="18">
        <f>_xlfn.RANK.EQ(AG34,$AG$11:$AG$86,0)</f>
        <v>24</v>
      </c>
      <c r="B34" s="19"/>
      <c r="C34" s="20"/>
      <c r="D34" s="19" t="s">
        <v>118</v>
      </c>
      <c r="E34" s="19" t="s">
        <v>119</v>
      </c>
      <c r="F34" s="21"/>
      <c r="G34" s="21" t="s">
        <v>48</v>
      </c>
      <c r="H34" s="22">
        <v>4</v>
      </c>
      <c r="I34" s="22">
        <v>3</v>
      </c>
      <c r="J34" s="22">
        <v>1</v>
      </c>
      <c r="K34" s="22">
        <v>0</v>
      </c>
      <c r="L34" s="22">
        <v>3</v>
      </c>
      <c r="M34" s="22">
        <v>3</v>
      </c>
      <c r="N34" s="22">
        <v>1</v>
      </c>
      <c r="O34" s="22">
        <v>2</v>
      </c>
      <c r="P34" s="22">
        <v>2</v>
      </c>
      <c r="Q34" s="22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>
        <f>COUNTIF(H34:AC34,0)</f>
        <v>1</v>
      </c>
      <c r="AE34" s="23">
        <f>COUNTIF(H34:AC34,1)</f>
        <v>2</v>
      </c>
      <c r="AF34" s="22">
        <f>COUNTIF(H34:AC34,2)</f>
        <v>3</v>
      </c>
      <c r="AG34">
        <f t="shared" si="0"/>
        <v>10203</v>
      </c>
    </row>
    <row r="35" spans="1:33" x14ac:dyDescent="0.25">
      <c r="A35" s="18">
        <f>_xlfn.RANK.EQ(AG35,$AG$11:$AG$86,0)</f>
        <v>25</v>
      </c>
      <c r="B35" s="19"/>
      <c r="C35" s="20"/>
      <c r="D35" s="19" t="s">
        <v>72</v>
      </c>
      <c r="E35" s="19" t="s">
        <v>66</v>
      </c>
      <c r="F35" s="21"/>
      <c r="G35" s="21" t="s">
        <v>48</v>
      </c>
      <c r="H35" s="22">
        <v>3</v>
      </c>
      <c r="I35" s="22">
        <v>4</v>
      </c>
      <c r="J35" s="22">
        <v>1</v>
      </c>
      <c r="K35" s="22">
        <v>1</v>
      </c>
      <c r="L35" s="22">
        <v>3</v>
      </c>
      <c r="M35" s="22">
        <v>2</v>
      </c>
      <c r="N35" s="22">
        <v>2</v>
      </c>
      <c r="O35" s="22">
        <v>4</v>
      </c>
      <c r="P35" s="22">
        <v>0</v>
      </c>
      <c r="Q35" s="22">
        <v>4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>
        <f>COUNTIF(H35:AC35,0)</f>
        <v>1</v>
      </c>
      <c r="AE35" s="23">
        <f>COUNTIF(H35:AC35,1)</f>
        <v>2</v>
      </c>
      <c r="AF35" s="22">
        <f>COUNTIF(H35:AC35,2)</f>
        <v>2</v>
      </c>
      <c r="AG35">
        <f t="shared" si="0"/>
        <v>10202</v>
      </c>
    </row>
    <row r="36" spans="1:33" x14ac:dyDescent="0.25">
      <c r="A36" s="18">
        <f>_xlfn.RANK.EQ(AG36,$AG$11:$AG$86,0)</f>
        <v>26</v>
      </c>
      <c r="B36" s="19"/>
      <c r="C36" s="20"/>
      <c r="D36" s="19" t="s">
        <v>97</v>
      </c>
      <c r="E36" s="19" t="s">
        <v>82</v>
      </c>
      <c r="F36" s="21"/>
      <c r="G36" s="21" t="s">
        <v>98</v>
      </c>
      <c r="H36" s="22">
        <v>0</v>
      </c>
      <c r="I36" s="22">
        <v>2</v>
      </c>
      <c r="J36" s="22">
        <v>3</v>
      </c>
      <c r="K36" s="22">
        <v>2</v>
      </c>
      <c r="L36" s="22">
        <v>3</v>
      </c>
      <c r="M36" s="22">
        <v>2</v>
      </c>
      <c r="N36" s="22">
        <v>1</v>
      </c>
      <c r="O36" s="22">
        <v>4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>
        <f>COUNTIF(H36:AC36,0)</f>
        <v>1</v>
      </c>
      <c r="AE36" s="23">
        <f>COUNTIF(H36:AC36,1)</f>
        <v>1</v>
      </c>
      <c r="AF36" s="22">
        <f>COUNTIF(H36:AC36,2)</f>
        <v>3</v>
      </c>
      <c r="AG36">
        <f t="shared" si="0"/>
        <v>10103</v>
      </c>
    </row>
    <row r="37" spans="1:33" x14ac:dyDescent="0.25">
      <c r="A37" s="18">
        <f>_xlfn.RANK.EQ(AG37,$AG$11:$AG$86,0)</f>
        <v>27</v>
      </c>
      <c r="B37" s="19"/>
      <c r="C37" s="20"/>
      <c r="D37" s="19" t="s">
        <v>108</v>
      </c>
      <c r="E37" s="19" t="s">
        <v>109</v>
      </c>
      <c r="F37" s="21"/>
      <c r="G37" s="21" t="s">
        <v>71</v>
      </c>
      <c r="H37" s="22">
        <v>3</v>
      </c>
      <c r="I37" s="22">
        <v>4</v>
      </c>
      <c r="J37" s="22">
        <v>3</v>
      </c>
      <c r="K37" s="22">
        <v>5</v>
      </c>
      <c r="L37" s="22">
        <v>3</v>
      </c>
      <c r="M37" s="22">
        <v>2</v>
      </c>
      <c r="N37" s="22">
        <v>0</v>
      </c>
      <c r="O37" s="22">
        <v>4</v>
      </c>
      <c r="P37" s="22">
        <v>1</v>
      </c>
      <c r="Q37" s="22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>
        <f>COUNTIF(H37:AC37,0)</f>
        <v>1</v>
      </c>
      <c r="AE37" s="23">
        <f>COUNTIF(H37:AC37,1)</f>
        <v>1</v>
      </c>
      <c r="AF37" s="22">
        <f>COUNTIF(H37:AC37,2)</f>
        <v>2</v>
      </c>
      <c r="AG37">
        <f t="shared" si="0"/>
        <v>10102</v>
      </c>
    </row>
    <row r="38" spans="1:33" x14ac:dyDescent="0.25">
      <c r="A38" s="18">
        <f>_xlfn.RANK.EQ(AG38,$AG$11:$AG$86,0)</f>
        <v>27</v>
      </c>
      <c r="B38" s="19"/>
      <c r="C38" s="20"/>
      <c r="D38" s="19" t="s">
        <v>55</v>
      </c>
      <c r="E38" s="19" t="s">
        <v>56</v>
      </c>
      <c r="F38" s="21"/>
      <c r="G38" s="21" t="s">
        <v>48</v>
      </c>
      <c r="H38" s="22">
        <v>2</v>
      </c>
      <c r="I38" s="22">
        <v>3</v>
      </c>
      <c r="J38" s="22">
        <v>1</v>
      </c>
      <c r="K38" s="22">
        <v>0</v>
      </c>
      <c r="L38" s="22">
        <v>3</v>
      </c>
      <c r="M38" s="22">
        <v>3</v>
      </c>
      <c r="N38" s="22">
        <v>3</v>
      </c>
      <c r="O38" s="22">
        <v>3</v>
      </c>
      <c r="P38" s="22">
        <v>3</v>
      </c>
      <c r="Q38" s="22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3">
        <f>COUNTIF(H38:AC38,0)</f>
        <v>1</v>
      </c>
      <c r="AE38" s="23">
        <f>COUNTIF(H38:AC38,1)</f>
        <v>1</v>
      </c>
      <c r="AF38" s="22">
        <f>COUNTIF(H38:AC38,2)</f>
        <v>2</v>
      </c>
      <c r="AG38">
        <f t="shared" si="0"/>
        <v>10102</v>
      </c>
    </row>
    <row r="39" spans="1:33" x14ac:dyDescent="0.25">
      <c r="A39" s="18">
        <f>_xlfn.RANK.EQ(AG39,$AG$11:$AG$86,0)</f>
        <v>29</v>
      </c>
      <c r="B39" s="19"/>
      <c r="C39" s="20"/>
      <c r="D39" s="19" t="s">
        <v>38</v>
      </c>
      <c r="E39" s="19" t="s">
        <v>39</v>
      </c>
      <c r="F39" s="21"/>
      <c r="G39" s="21" t="s">
        <v>32</v>
      </c>
      <c r="H39" s="22">
        <v>0</v>
      </c>
      <c r="I39" s="22">
        <v>4</v>
      </c>
      <c r="J39" s="22">
        <v>2</v>
      </c>
      <c r="K39" s="22">
        <v>2</v>
      </c>
      <c r="L39" s="22">
        <v>5</v>
      </c>
      <c r="M39" s="22">
        <v>3</v>
      </c>
      <c r="N39" s="22">
        <v>2</v>
      </c>
      <c r="O39" s="22">
        <v>3</v>
      </c>
      <c r="P39" s="22">
        <v>3</v>
      </c>
      <c r="Q39" s="22">
        <v>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3">
        <f>COUNTIF(H39:AC39,0)</f>
        <v>1</v>
      </c>
      <c r="AE39" s="23">
        <f>COUNTIF(H39:AC39,1)</f>
        <v>0</v>
      </c>
      <c r="AF39" s="22">
        <f>COUNTIF(H39:AC39,2)</f>
        <v>4</v>
      </c>
      <c r="AG39">
        <f t="shared" si="0"/>
        <v>10004</v>
      </c>
    </row>
    <row r="40" spans="1:33" x14ac:dyDescent="0.25">
      <c r="A40" s="18">
        <f>_xlfn.RANK.EQ(AG40,$AG$11:$AG$86,0)</f>
        <v>30</v>
      </c>
      <c r="B40" s="19"/>
      <c r="C40" s="20"/>
      <c r="D40" s="19" t="s">
        <v>107</v>
      </c>
      <c r="E40" s="19" t="s">
        <v>106</v>
      </c>
      <c r="F40" s="21"/>
      <c r="G40" s="21" t="s">
        <v>48</v>
      </c>
      <c r="H40" s="22">
        <v>1</v>
      </c>
      <c r="I40" s="22">
        <v>2</v>
      </c>
      <c r="J40" s="22">
        <v>2</v>
      </c>
      <c r="K40" s="22">
        <v>1</v>
      </c>
      <c r="L40" s="22">
        <v>2</v>
      </c>
      <c r="M40" s="22">
        <v>1</v>
      </c>
      <c r="N40" s="22">
        <v>2</v>
      </c>
      <c r="O40" s="22">
        <v>1</v>
      </c>
      <c r="P40" s="22">
        <v>4</v>
      </c>
      <c r="Q40" s="22">
        <v>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>
        <f>COUNTIF(H40:AC40,0)</f>
        <v>0</v>
      </c>
      <c r="AE40" s="23">
        <f>COUNTIF(H40:AC40,1)</f>
        <v>5</v>
      </c>
      <c r="AF40" s="22">
        <f>COUNTIF(H40:AC40,2)</f>
        <v>4</v>
      </c>
      <c r="AG40">
        <f t="shared" si="0"/>
        <v>504</v>
      </c>
    </row>
    <row r="41" spans="1:33" x14ac:dyDescent="0.25">
      <c r="A41" s="18">
        <f>_xlfn.RANK.EQ(AG41,$AG$11:$AG$86,0)</f>
        <v>31</v>
      </c>
      <c r="B41" s="19"/>
      <c r="C41" s="20"/>
      <c r="D41" s="19" t="s">
        <v>122</v>
      </c>
      <c r="E41" s="19" t="s">
        <v>123</v>
      </c>
      <c r="F41" s="21"/>
      <c r="G41" s="21" t="s">
        <v>71</v>
      </c>
      <c r="H41" s="22">
        <v>1</v>
      </c>
      <c r="I41" s="22">
        <v>1</v>
      </c>
      <c r="J41" s="22">
        <v>3</v>
      </c>
      <c r="K41" s="22">
        <v>4</v>
      </c>
      <c r="L41" s="22">
        <v>2</v>
      </c>
      <c r="M41" s="22">
        <v>2</v>
      </c>
      <c r="N41" s="22">
        <v>1</v>
      </c>
      <c r="O41" s="22">
        <v>2</v>
      </c>
      <c r="P41" s="22">
        <v>1</v>
      </c>
      <c r="Q41" s="22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>
        <f>COUNTIF(H41:AC41,0)</f>
        <v>0</v>
      </c>
      <c r="AE41" s="23">
        <f>COUNTIF(H41:AC41,1)</f>
        <v>4</v>
      </c>
      <c r="AF41" s="22">
        <f>COUNTIF(H41:AC41,2)</f>
        <v>4</v>
      </c>
      <c r="AG41">
        <f t="shared" si="0"/>
        <v>404</v>
      </c>
    </row>
    <row r="42" spans="1:33" x14ac:dyDescent="0.25">
      <c r="A42" s="18">
        <f>_xlfn.RANK.EQ(AG42,$AG$11:$AG$86,0)</f>
        <v>32</v>
      </c>
      <c r="B42" s="19"/>
      <c r="C42" s="20"/>
      <c r="D42" s="19" t="s">
        <v>91</v>
      </c>
      <c r="E42" s="19" t="s">
        <v>92</v>
      </c>
      <c r="F42" s="21"/>
      <c r="G42" s="21" t="s">
        <v>61</v>
      </c>
      <c r="H42" s="22">
        <v>1</v>
      </c>
      <c r="I42" s="22">
        <v>2</v>
      </c>
      <c r="J42" s="22">
        <v>4</v>
      </c>
      <c r="K42" s="22">
        <v>2</v>
      </c>
      <c r="L42" s="22">
        <v>2</v>
      </c>
      <c r="M42" s="22">
        <v>1</v>
      </c>
      <c r="N42" s="22">
        <v>2</v>
      </c>
      <c r="O42" s="22">
        <v>3</v>
      </c>
      <c r="P42" s="22">
        <v>1</v>
      </c>
      <c r="Q42" s="22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>
        <f>COUNTIF(H42:AC42,0)</f>
        <v>0</v>
      </c>
      <c r="AE42" s="23">
        <f>COUNTIF(H42:AC42,1)</f>
        <v>3</v>
      </c>
      <c r="AF42" s="22">
        <f>COUNTIF(H42:AC42,2)</f>
        <v>5</v>
      </c>
      <c r="AG42">
        <f t="shared" si="0"/>
        <v>305</v>
      </c>
    </row>
    <row r="43" spans="1:33" x14ac:dyDescent="0.25">
      <c r="A43" s="18">
        <f>_xlfn.RANK.EQ(AG43,$AG$11:$AG$86,0)</f>
        <v>33</v>
      </c>
      <c r="B43" s="19"/>
      <c r="C43" s="20"/>
      <c r="D43" s="19" t="s">
        <v>53</v>
      </c>
      <c r="E43" s="19" t="s">
        <v>54</v>
      </c>
      <c r="F43" s="21"/>
      <c r="G43" s="21" t="s">
        <v>32</v>
      </c>
      <c r="H43" s="22">
        <v>1</v>
      </c>
      <c r="I43" s="22">
        <v>3</v>
      </c>
      <c r="J43" s="22">
        <v>2</v>
      </c>
      <c r="K43" s="22">
        <v>4</v>
      </c>
      <c r="L43" s="22">
        <v>3</v>
      </c>
      <c r="M43" s="22">
        <v>3</v>
      </c>
      <c r="N43" s="22">
        <v>1</v>
      </c>
      <c r="O43" s="22">
        <v>2</v>
      </c>
      <c r="P43" s="22">
        <v>1</v>
      </c>
      <c r="Q43" s="22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3">
        <f>COUNTIF(H43:AC43,0)</f>
        <v>0</v>
      </c>
      <c r="AE43" s="23">
        <f>COUNTIF(H43:AC43,1)</f>
        <v>3</v>
      </c>
      <c r="AF43" s="22">
        <f>COUNTIF(H43:AC43,2)</f>
        <v>3</v>
      </c>
      <c r="AG43">
        <f t="shared" ref="AG43:AG74" si="1">AF43+AE43*100+AD43*10000</f>
        <v>303</v>
      </c>
    </row>
    <row r="44" spans="1:33" x14ac:dyDescent="0.25">
      <c r="A44" s="18">
        <f>_xlfn.RANK.EQ(AG44,$AG$11:$AG$86,0)</f>
        <v>33</v>
      </c>
      <c r="B44" s="19"/>
      <c r="C44" s="20"/>
      <c r="D44" s="19" t="s">
        <v>24</v>
      </c>
      <c r="E44" s="19" t="s">
        <v>25</v>
      </c>
      <c r="F44" s="21"/>
      <c r="G44" s="21" t="s">
        <v>26</v>
      </c>
      <c r="H44" s="22">
        <v>3</v>
      </c>
      <c r="I44" s="22">
        <v>3</v>
      </c>
      <c r="J44" s="22">
        <v>1</v>
      </c>
      <c r="K44" s="22">
        <v>1</v>
      </c>
      <c r="L44" s="22">
        <v>3</v>
      </c>
      <c r="M44" s="22">
        <v>2</v>
      </c>
      <c r="N44" s="22">
        <v>3</v>
      </c>
      <c r="O44" s="22">
        <v>2</v>
      </c>
      <c r="P44" s="22">
        <v>1</v>
      </c>
      <c r="Q44" s="22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>
        <f>COUNTIF(H44:AC44,0)</f>
        <v>0</v>
      </c>
      <c r="AE44" s="23">
        <f>COUNTIF(H44:AC44,1)</f>
        <v>3</v>
      </c>
      <c r="AF44" s="22">
        <f>COUNTIF(H44:AC44,2)</f>
        <v>3</v>
      </c>
      <c r="AG44">
        <f t="shared" si="1"/>
        <v>303</v>
      </c>
    </row>
    <row r="45" spans="1:33" x14ac:dyDescent="0.25">
      <c r="A45" s="18">
        <f>_xlfn.RANK.EQ(AG45,$AG$11:$AG$86,0)</f>
        <v>33</v>
      </c>
      <c r="B45" s="19"/>
      <c r="C45" s="20"/>
      <c r="D45" s="19" t="s">
        <v>67</v>
      </c>
      <c r="E45" s="19" t="s">
        <v>31</v>
      </c>
      <c r="F45" s="21"/>
      <c r="G45" s="21" t="s">
        <v>26</v>
      </c>
      <c r="H45" s="22">
        <v>2</v>
      </c>
      <c r="I45" s="22">
        <v>4</v>
      </c>
      <c r="J45" s="22">
        <v>1</v>
      </c>
      <c r="K45" s="22">
        <v>1</v>
      </c>
      <c r="L45" s="22">
        <v>1</v>
      </c>
      <c r="M45" s="22">
        <v>3</v>
      </c>
      <c r="N45" s="22">
        <v>3</v>
      </c>
      <c r="O45" s="22">
        <v>2</v>
      </c>
      <c r="P45" s="22">
        <v>2</v>
      </c>
      <c r="Q45" s="22">
        <v>5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>
        <f>COUNTIF(H45:AC45,0)</f>
        <v>0</v>
      </c>
      <c r="AE45" s="23">
        <f>COUNTIF(H45:AC45,1)</f>
        <v>3</v>
      </c>
      <c r="AF45" s="22">
        <f>COUNTIF(H45:AC45,2)</f>
        <v>3</v>
      </c>
      <c r="AG45">
        <f t="shared" si="1"/>
        <v>303</v>
      </c>
    </row>
    <row r="46" spans="1:33" x14ac:dyDescent="0.25">
      <c r="A46" s="18">
        <f>_xlfn.RANK.EQ(AG46,$AG$11:$AG$86,0)</f>
        <v>36</v>
      </c>
      <c r="B46" s="19"/>
      <c r="C46" s="20"/>
      <c r="D46" s="19" t="s">
        <v>33</v>
      </c>
      <c r="E46" s="19" t="s">
        <v>34</v>
      </c>
      <c r="F46" s="21"/>
      <c r="G46" s="21" t="s">
        <v>26</v>
      </c>
      <c r="H46" s="22">
        <v>2</v>
      </c>
      <c r="I46" s="22">
        <v>1</v>
      </c>
      <c r="J46" s="22">
        <v>1</v>
      </c>
      <c r="K46" s="22">
        <v>1</v>
      </c>
      <c r="L46" s="22">
        <v>4</v>
      </c>
      <c r="M46" s="22">
        <v>2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3">
        <f>COUNTIF(H46:AC46,0)</f>
        <v>0</v>
      </c>
      <c r="AE46" s="23">
        <f>COUNTIF(H46:AC46,1)</f>
        <v>3</v>
      </c>
      <c r="AF46" s="22">
        <f>COUNTIF(H46:AC46,2)</f>
        <v>2</v>
      </c>
      <c r="AG46">
        <f t="shared" si="1"/>
        <v>302</v>
      </c>
    </row>
    <row r="47" spans="1:33" x14ac:dyDescent="0.25">
      <c r="A47" s="18">
        <f>_xlfn.RANK.EQ(AG47,$AG$11:$AG$86,0)</f>
        <v>37</v>
      </c>
      <c r="B47" s="19"/>
      <c r="C47" s="20"/>
      <c r="D47" s="19" t="s">
        <v>30</v>
      </c>
      <c r="E47" s="19" t="s">
        <v>31</v>
      </c>
      <c r="F47" s="21"/>
      <c r="G47" s="21" t="s">
        <v>32</v>
      </c>
      <c r="H47" s="22">
        <v>3</v>
      </c>
      <c r="I47" s="22">
        <v>4</v>
      </c>
      <c r="J47" s="22">
        <v>1</v>
      </c>
      <c r="K47" s="22">
        <v>2</v>
      </c>
      <c r="L47" s="22">
        <v>4</v>
      </c>
      <c r="M47" s="22">
        <v>3</v>
      </c>
      <c r="N47" s="22">
        <v>1</v>
      </c>
      <c r="O47" s="22">
        <v>4</v>
      </c>
      <c r="P47" s="22">
        <v>1</v>
      </c>
      <c r="Q47" s="22">
        <v>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3">
        <f>COUNTIF(H47:AC47,0)</f>
        <v>0</v>
      </c>
      <c r="AE47" s="23">
        <f>COUNTIF(H47:AC47,1)</f>
        <v>3</v>
      </c>
      <c r="AF47" s="22">
        <f>COUNTIF(H47:AC47,2)</f>
        <v>1</v>
      </c>
      <c r="AG47">
        <f t="shared" si="1"/>
        <v>301</v>
      </c>
    </row>
    <row r="48" spans="1:33" x14ac:dyDescent="0.25">
      <c r="A48" s="18">
        <f>_xlfn.RANK.EQ(AG48,$AG$11:$AG$86,0)</f>
        <v>38</v>
      </c>
      <c r="B48" s="19" t="s">
        <v>2</v>
      </c>
      <c r="C48" s="20">
        <v>36274</v>
      </c>
      <c r="D48" s="19" t="s">
        <v>256</v>
      </c>
      <c r="E48" s="19" t="s">
        <v>257</v>
      </c>
      <c r="F48" s="21"/>
      <c r="G48" s="21" t="s">
        <v>26</v>
      </c>
      <c r="H48" s="22"/>
      <c r="I48" s="22"/>
      <c r="J48" s="22"/>
      <c r="K48" s="22"/>
      <c r="L48" s="22"/>
      <c r="M48" s="22"/>
      <c r="N48" s="22">
        <v>1</v>
      </c>
      <c r="O48" s="22">
        <v>3</v>
      </c>
      <c r="P48" s="22">
        <v>1</v>
      </c>
      <c r="Q48" s="22">
        <v>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3">
        <f>COUNTIF(H48:AC48,0)</f>
        <v>0</v>
      </c>
      <c r="AE48" s="23">
        <f>COUNTIF(H48:AC48,1)</f>
        <v>3</v>
      </c>
      <c r="AF48" s="22">
        <f>COUNTIF(H48:AC48,2)</f>
        <v>0</v>
      </c>
      <c r="AG48">
        <f t="shared" si="1"/>
        <v>300</v>
      </c>
    </row>
    <row r="49" spans="1:33" x14ac:dyDescent="0.25">
      <c r="A49" s="18">
        <f>_xlfn.RANK.EQ(AG49,$AG$11:$AG$86,0)</f>
        <v>39</v>
      </c>
      <c r="B49" s="19"/>
      <c r="C49" s="20"/>
      <c r="D49" s="19" t="s">
        <v>65</v>
      </c>
      <c r="E49" s="19" t="s">
        <v>66</v>
      </c>
      <c r="F49" s="21"/>
      <c r="G49" s="21" t="s">
        <v>61</v>
      </c>
      <c r="H49" s="22">
        <v>1</v>
      </c>
      <c r="I49" s="22">
        <v>2</v>
      </c>
      <c r="J49" s="22">
        <v>2</v>
      </c>
      <c r="K49" s="22">
        <v>2</v>
      </c>
      <c r="L49" s="22">
        <v>4</v>
      </c>
      <c r="M49" s="22">
        <v>4</v>
      </c>
      <c r="N49" s="22">
        <v>1</v>
      </c>
      <c r="O49" s="22">
        <v>2</v>
      </c>
      <c r="P49" s="22">
        <v>2</v>
      </c>
      <c r="Q49" s="22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>
        <f>COUNTIF(H49:AC49,0)</f>
        <v>0</v>
      </c>
      <c r="AE49" s="23">
        <f>COUNTIF(H49:AC49,1)</f>
        <v>2</v>
      </c>
      <c r="AF49" s="22">
        <f>COUNTIF(H49:AC49,2)</f>
        <v>5</v>
      </c>
      <c r="AG49">
        <f t="shared" si="1"/>
        <v>205</v>
      </c>
    </row>
    <row r="50" spans="1:33" x14ac:dyDescent="0.25">
      <c r="A50" s="18">
        <f>_xlfn.RANK.EQ(AG50,$AG$11:$AG$86,0)</f>
        <v>40</v>
      </c>
      <c r="B50" s="19"/>
      <c r="C50" s="20"/>
      <c r="D50" s="19" t="s">
        <v>57</v>
      </c>
      <c r="E50" s="19" t="s">
        <v>54</v>
      </c>
      <c r="F50" s="21"/>
      <c r="G50" s="21" t="s">
        <v>48</v>
      </c>
      <c r="H50" s="22">
        <v>1</v>
      </c>
      <c r="I50" s="22">
        <v>3</v>
      </c>
      <c r="J50" s="22">
        <v>2</v>
      </c>
      <c r="K50" s="22">
        <v>3</v>
      </c>
      <c r="L50" s="22">
        <v>2</v>
      </c>
      <c r="M50" s="22">
        <v>2</v>
      </c>
      <c r="N50" s="22">
        <v>3</v>
      </c>
      <c r="O50" s="22">
        <v>4</v>
      </c>
      <c r="P50" s="22">
        <v>1</v>
      </c>
      <c r="Q50" s="22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>
        <f>COUNTIF(H50:AC50,0)</f>
        <v>0</v>
      </c>
      <c r="AE50" s="23">
        <f>COUNTIF(H50:AC50,1)</f>
        <v>2</v>
      </c>
      <c r="AF50" s="22">
        <f>COUNTIF(H50:AC50,2)</f>
        <v>4</v>
      </c>
      <c r="AG50">
        <f t="shared" si="1"/>
        <v>204</v>
      </c>
    </row>
    <row r="51" spans="1:33" x14ac:dyDescent="0.25">
      <c r="A51" s="18">
        <f>_xlfn.RANK.EQ(AG51,$AG$11:$AG$86,0)</f>
        <v>40</v>
      </c>
      <c r="B51" s="19" t="s">
        <v>1</v>
      </c>
      <c r="C51" s="20">
        <v>35996</v>
      </c>
      <c r="D51" s="19" t="s">
        <v>87</v>
      </c>
      <c r="E51" s="19" t="s">
        <v>88</v>
      </c>
      <c r="F51" s="21"/>
      <c r="G51" s="21" t="s">
        <v>71</v>
      </c>
      <c r="H51" s="22">
        <v>2</v>
      </c>
      <c r="I51" s="22">
        <v>1</v>
      </c>
      <c r="J51" s="22">
        <v>2</v>
      </c>
      <c r="K51" s="22">
        <v>4</v>
      </c>
      <c r="L51" s="22">
        <v>2</v>
      </c>
      <c r="M51" s="22">
        <v>3</v>
      </c>
      <c r="N51" s="22">
        <v>4</v>
      </c>
      <c r="O51" s="22">
        <v>2</v>
      </c>
      <c r="P51" s="22">
        <v>1</v>
      </c>
      <c r="Q51" s="22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>
        <f>COUNTIF(H51:AC51,0)</f>
        <v>0</v>
      </c>
      <c r="AE51" s="23">
        <f>COUNTIF(H51:AC51,1)</f>
        <v>2</v>
      </c>
      <c r="AF51" s="22">
        <f>COUNTIF(H51:AC51,2)</f>
        <v>4</v>
      </c>
      <c r="AG51">
        <f t="shared" si="1"/>
        <v>204</v>
      </c>
    </row>
    <row r="52" spans="1:33" x14ac:dyDescent="0.25">
      <c r="A52" s="18">
        <f>_xlfn.RANK.EQ(AG52,$AG$11:$AG$86,0)</f>
        <v>42</v>
      </c>
      <c r="B52" s="19"/>
      <c r="C52" s="20"/>
      <c r="D52" s="19" t="s">
        <v>46</v>
      </c>
      <c r="E52" s="19" t="s">
        <v>47</v>
      </c>
      <c r="F52" s="21"/>
      <c r="G52" s="21" t="s">
        <v>48</v>
      </c>
      <c r="H52" s="22">
        <v>3</v>
      </c>
      <c r="I52" s="22">
        <v>3</v>
      </c>
      <c r="J52" s="22">
        <v>1</v>
      </c>
      <c r="K52" s="22">
        <v>2</v>
      </c>
      <c r="L52" s="22">
        <v>4</v>
      </c>
      <c r="M52" s="22">
        <v>2</v>
      </c>
      <c r="N52" s="22">
        <v>3</v>
      </c>
      <c r="O52" s="22">
        <v>4</v>
      </c>
      <c r="P52" s="22">
        <v>1</v>
      </c>
      <c r="Q52" s="22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>
        <f>COUNTIF(H52:AC52,0)</f>
        <v>0</v>
      </c>
      <c r="AE52" s="23">
        <f>COUNTIF(H52:AC52,1)</f>
        <v>2</v>
      </c>
      <c r="AF52" s="22">
        <f>COUNTIF(H52:AC52,2)</f>
        <v>2</v>
      </c>
      <c r="AG52">
        <f t="shared" si="1"/>
        <v>202</v>
      </c>
    </row>
    <row r="53" spans="1:33" x14ac:dyDescent="0.25">
      <c r="A53" s="18">
        <f>_xlfn.RANK.EQ(AG53,$AG$11:$AG$86,0)</f>
        <v>42</v>
      </c>
      <c r="B53" s="19"/>
      <c r="C53" s="20"/>
      <c r="D53" s="19" t="s">
        <v>129</v>
      </c>
      <c r="E53" s="19" t="s">
        <v>106</v>
      </c>
      <c r="F53" s="21"/>
      <c r="G53" s="21" t="s">
        <v>71</v>
      </c>
      <c r="H53" s="22">
        <v>1</v>
      </c>
      <c r="I53" s="22">
        <v>1</v>
      </c>
      <c r="J53" s="22">
        <v>3</v>
      </c>
      <c r="K53" s="22">
        <v>3</v>
      </c>
      <c r="L53" s="22">
        <v>3</v>
      </c>
      <c r="M53" s="22">
        <v>2</v>
      </c>
      <c r="N53" s="22">
        <v>3</v>
      </c>
      <c r="O53" s="22">
        <v>2</v>
      </c>
      <c r="P53" s="22">
        <v>3</v>
      </c>
      <c r="Q53" s="22">
        <v>4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3">
        <f>COUNTIF(H53:AC53,0)</f>
        <v>0</v>
      </c>
      <c r="AE53" s="23">
        <f>COUNTIF(H53:AC53,1)</f>
        <v>2</v>
      </c>
      <c r="AF53" s="22">
        <f>COUNTIF(H53:AC53,2)</f>
        <v>2</v>
      </c>
      <c r="AG53">
        <f t="shared" si="1"/>
        <v>202</v>
      </c>
    </row>
    <row r="54" spans="1:33" x14ac:dyDescent="0.25">
      <c r="A54" s="18">
        <f>_xlfn.RANK.EQ(AG54,$AG$11:$AG$86,0)</f>
        <v>44</v>
      </c>
      <c r="B54" s="19"/>
      <c r="C54" s="20"/>
      <c r="D54" s="19" t="s">
        <v>90</v>
      </c>
      <c r="E54" s="19" t="s">
        <v>66</v>
      </c>
      <c r="F54" s="21"/>
      <c r="G54" s="21" t="s">
        <v>61</v>
      </c>
      <c r="H54" s="22">
        <v>2</v>
      </c>
      <c r="I54" s="22">
        <v>2</v>
      </c>
      <c r="J54" s="22">
        <v>2</v>
      </c>
      <c r="K54" s="22">
        <v>2</v>
      </c>
      <c r="L54" s="22">
        <v>3</v>
      </c>
      <c r="M54" s="22">
        <v>3</v>
      </c>
      <c r="N54" s="22">
        <v>1</v>
      </c>
      <c r="O54" s="22">
        <v>4</v>
      </c>
      <c r="P54" s="22">
        <v>3</v>
      </c>
      <c r="Q54" s="22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3">
        <f>COUNTIF(H54:AC54,0)</f>
        <v>0</v>
      </c>
      <c r="AE54" s="23">
        <f>COUNTIF(H54:AC54,1)</f>
        <v>1</v>
      </c>
      <c r="AF54" s="22">
        <f>COUNTIF(H54:AC54,2)</f>
        <v>4</v>
      </c>
      <c r="AG54">
        <f t="shared" si="1"/>
        <v>104</v>
      </c>
    </row>
    <row r="55" spans="1:33" x14ac:dyDescent="0.25">
      <c r="A55" s="18">
        <f>_xlfn.RANK.EQ(AG55,$AG$11:$AG$86,0)</f>
        <v>44</v>
      </c>
      <c r="B55" s="19"/>
      <c r="C55" s="20"/>
      <c r="D55" s="19" t="s">
        <v>79</v>
      </c>
      <c r="E55" s="19" t="s">
        <v>70</v>
      </c>
      <c r="F55" s="21"/>
      <c r="G55" s="21" t="s">
        <v>61</v>
      </c>
      <c r="H55" s="22">
        <v>1</v>
      </c>
      <c r="I55" s="22">
        <v>4</v>
      </c>
      <c r="J55" s="22">
        <v>4</v>
      </c>
      <c r="K55" s="22">
        <v>2</v>
      </c>
      <c r="L55" s="22">
        <v>2</v>
      </c>
      <c r="M55" s="22">
        <v>2</v>
      </c>
      <c r="N55" s="22">
        <v>2</v>
      </c>
      <c r="O55" s="22">
        <v>5</v>
      </c>
      <c r="P55" s="22">
        <v>3</v>
      </c>
      <c r="Q55" s="22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3">
        <f>COUNTIF(H55:AC55,0)</f>
        <v>0</v>
      </c>
      <c r="AE55" s="23">
        <f>COUNTIF(H55:AC55,1)</f>
        <v>1</v>
      </c>
      <c r="AF55" s="22">
        <f>COUNTIF(H55:AC55,2)</f>
        <v>4</v>
      </c>
      <c r="AG55">
        <f t="shared" si="1"/>
        <v>104</v>
      </c>
    </row>
    <row r="56" spans="1:33" x14ac:dyDescent="0.25">
      <c r="A56" s="18">
        <f>_xlfn.RANK.EQ(AG56,$AG$11:$AG$86,0)</f>
        <v>44</v>
      </c>
      <c r="B56" s="19"/>
      <c r="C56" s="20"/>
      <c r="D56" s="19" t="s">
        <v>62</v>
      </c>
      <c r="E56" s="19" t="s">
        <v>63</v>
      </c>
      <c r="F56" s="21"/>
      <c r="G56" s="21" t="s">
        <v>64</v>
      </c>
      <c r="H56" s="22">
        <v>2</v>
      </c>
      <c r="I56" s="22">
        <v>2</v>
      </c>
      <c r="J56" s="22">
        <v>1</v>
      </c>
      <c r="K56" s="22">
        <v>2</v>
      </c>
      <c r="L56" s="22">
        <v>4</v>
      </c>
      <c r="M56" s="22">
        <v>2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>
        <f>COUNTIF(H56:AC56,0)</f>
        <v>0</v>
      </c>
      <c r="AE56" s="23">
        <f>COUNTIF(H56:AC56,1)</f>
        <v>1</v>
      </c>
      <c r="AF56" s="22">
        <f>COUNTIF(H56:AC56,2)</f>
        <v>4</v>
      </c>
      <c r="AG56">
        <f t="shared" si="1"/>
        <v>104</v>
      </c>
    </row>
    <row r="57" spans="1:33" x14ac:dyDescent="0.25">
      <c r="A57" s="18">
        <f>_xlfn.RANK.EQ(AG57,$AG$11:$AG$86,0)</f>
        <v>47</v>
      </c>
      <c r="B57" s="19" t="s">
        <v>0</v>
      </c>
      <c r="C57" s="20">
        <v>35978</v>
      </c>
      <c r="D57" s="19" t="s">
        <v>69</v>
      </c>
      <c r="E57" s="19" t="s">
        <v>70</v>
      </c>
      <c r="F57" s="21"/>
      <c r="G57" s="21" t="s">
        <v>71</v>
      </c>
      <c r="H57" s="22">
        <v>3</v>
      </c>
      <c r="I57" s="22">
        <v>3</v>
      </c>
      <c r="J57" s="22">
        <v>3</v>
      </c>
      <c r="K57" s="22">
        <v>1</v>
      </c>
      <c r="L57" s="22">
        <v>3</v>
      </c>
      <c r="M57" s="22">
        <v>2</v>
      </c>
      <c r="N57" s="22">
        <v>2</v>
      </c>
      <c r="O57" s="22">
        <v>2</v>
      </c>
      <c r="P57" s="22">
        <v>4</v>
      </c>
      <c r="Q57" s="22">
        <v>4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3">
        <f>COUNTIF(H57:AC57,0)</f>
        <v>0</v>
      </c>
      <c r="AE57" s="23">
        <f>COUNTIF(H57:AC57,1)</f>
        <v>1</v>
      </c>
      <c r="AF57" s="22">
        <f>COUNTIF(H57:AC57,2)</f>
        <v>3</v>
      </c>
      <c r="AG57">
        <f t="shared" si="1"/>
        <v>103</v>
      </c>
    </row>
    <row r="58" spans="1:33" x14ac:dyDescent="0.25">
      <c r="A58" s="18">
        <f>_xlfn.RANK.EQ(AG58,$AG$11:$AG$86,0)</f>
        <v>47</v>
      </c>
      <c r="B58" s="19"/>
      <c r="C58" s="20"/>
      <c r="D58" s="19" t="s">
        <v>49</v>
      </c>
      <c r="E58" s="19" t="s">
        <v>50</v>
      </c>
      <c r="F58" s="21"/>
      <c r="G58" s="21" t="s">
        <v>48</v>
      </c>
      <c r="H58" s="22">
        <v>4</v>
      </c>
      <c r="I58" s="22">
        <v>2</v>
      </c>
      <c r="J58" s="22">
        <v>3</v>
      </c>
      <c r="K58" s="22">
        <v>1</v>
      </c>
      <c r="L58" s="22">
        <v>3</v>
      </c>
      <c r="M58" s="22">
        <v>2</v>
      </c>
      <c r="N58" s="22">
        <v>3</v>
      </c>
      <c r="O58" s="22">
        <v>3</v>
      </c>
      <c r="P58" s="22">
        <v>3</v>
      </c>
      <c r="Q58" s="22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>COUNTIF(H58:AC58,0)</f>
        <v>0</v>
      </c>
      <c r="AE58" s="23">
        <f>COUNTIF(H58:AC58,1)</f>
        <v>1</v>
      </c>
      <c r="AF58" s="22">
        <f>COUNTIF(H58:AC58,2)</f>
        <v>3</v>
      </c>
      <c r="AG58">
        <f t="shared" si="1"/>
        <v>103</v>
      </c>
    </row>
    <row r="59" spans="1:33" x14ac:dyDescent="0.25">
      <c r="A59" s="18">
        <f>_xlfn.RANK.EQ(AG59,$AG$11:$AG$86,0)</f>
        <v>47</v>
      </c>
      <c r="B59" s="19"/>
      <c r="C59" s="20"/>
      <c r="D59" s="19" t="s">
        <v>93</v>
      </c>
      <c r="E59" s="19" t="s">
        <v>94</v>
      </c>
      <c r="F59" s="21"/>
      <c r="G59" s="21" t="s">
        <v>95</v>
      </c>
      <c r="H59" s="22">
        <v>4</v>
      </c>
      <c r="I59" s="22">
        <v>2</v>
      </c>
      <c r="J59" s="22">
        <v>2</v>
      </c>
      <c r="K59" s="22">
        <v>1</v>
      </c>
      <c r="L59" s="22">
        <v>3</v>
      </c>
      <c r="M59" s="22">
        <v>2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>COUNTIF(H59:AC59,0)</f>
        <v>0</v>
      </c>
      <c r="AE59" s="23">
        <f>COUNTIF(H59:AC59,1)</f>
        <v>1</v>
      </c>
      <c r="AF59" s="22">
        <f>COUNTIF(H59:AC59,2)</f>
        <v>3</v>
      </c>
      <c r="AG59">
        <f t="shared" si="1"/>
        <v>103</v>
      </c>
    </row>
    <row r="60" spans="1:33" x14ac:dyDescent="0.25">
      <c r="A60" s="18">
        <f>_xlfn.RANK.EQ(AG60,$AG$11:$AG$86,0)</f>
        <v>50</v>
      </c>
      <c r="B60" s="19"/>
      <c r="C60" s="19"/>
      <c r="D60" s="19" t="s">
        <v>132</v>
      </c>
      <c r="E60" s="19" t="s">
        <v>133</v>
      </c>
      <c r="F60" s="21"/>
      <c r="G60" s="21" t="s">
        <v>61</v>
      </c>
      <c r="H60" s="22">
        <v>4</v>
      </c>
      <c r="I60" s="22">
        <v>5</v>
      </c>
      <c r="J60" s="22">
        <v>4</v>
      </c>
      <c r="K60" s="22">
        <v>4</v>
      </c>
      <c r="L60" s="22">
        <v>3</v>
      </c>
      <c r="M60" s="22">
        <v>4</v>
      </c>
      <c r="N60" s="22"/>
      <c r="O60" s="22"/>
      <c r="P60" s="22">
        <v>3</v>
      </c>
      <c r="Q60" s="22">
        <v>1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3">
        <f>COUNTIF(H60:AC60,0)</f>
        <v>0</v>
      </c>
      <c r="AE60" s="23">
        <f>COUNTIF(H60:AC60,1)</f>
        <v>1</v>
      </c>
      <c r="AF60" s="22">
        <f>COUNTIF(H60:AC60,2)</f>
        <v>0</v>
      </c>
      <c r="AG60">
        <f t="shared" si="1"/>
        <v>100</v>
      </c>
    </row>
    <row r="61" spans="1:33" x14ac:dyDescent="0.25">
      <c r="A61" s="18">
        <f>_xlfn.RANK.EQ(AG61,$AG$11:$AG$86,0)</f>
        <v>51</v>
      </c>
      <c r="B61" s="19"/>
      <c r="C61" s="20"/>
      <c r="D61" s="19" t="s">
        <v>43</v>
      </c>
      <c r="E61" s="19" t="s">
        <v>44</v>
      </c>
      <c r="F61" s="21"/>
      <c r="G61" s="21" t="s">
        <v>45</v>
      </c>
      <c r="H61" s="22">
        <v>2</v>
      </c>
      <c r="I61" s="22">
        <v>5</v>
      </c>
      <c r="J61" s="22">
        <v>4</v>
      </c>
      <c r="K61" s="22">
        <v>3</v>
      </c>
      <c r="L61" s="22">
        <v>4</v>
      </c>
      <c r="M61" s="22">
        <v>2</v>
      </c>
      <c r="N61" s="22">
        <v>2</v>
      </c>
      <c r="O61" s="22">
        <v>3</v>
      </c>
      <c r="P61" s="22">
        <v>3</v>
      </c>
      <c r="Q61" s="22">
        <v>4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3">
        <f>COUNTIF(H61:AC61,0)</f>
        <v>0</v>
      </c>
      <c r="AE61" s="23">
        <f>COUNTIF(H61:AC61,1)</f>
        <v>0</v>
      </c>
      <c r="AF61" s="22">
        <f>COUNTIF(H61:AC61,2)</f>
        <v>3</v>
      </c>
      <c r="AG61">
        <f t="shared" si="1"/>
        <v>3</v>
      </c>
    </row>
    <row r="62" spans="1:33" x14ac:dyDescent="0.25">
      <c r="A62" s="18">
        <f>_xlfn.RANK.EQ(AG62,$AG$11:$AG$86,0)</f>
        <v>52</v>
      </c>
      <c r="B62" s="19"/>
      <c r="C62" s="20"/>
      <c r="D62" s="19" t="s">
        <v>84</v>
      </c>
      <c r="E62" s="19" t="s">
        <v>85</v>
      </c>
      <c r="F62" s="21"/>
      <c r="G62" s="21" t="s">
        <v>86</v>
      </c>
      <c r="H62" s="22">
        <v>3</v>
      </c>
      <c r="I62" s="22">
        <v>2</v>
      </c>
      <c r="J62" s="22">
        <v>3</v>
      </c>
      <c r="K62" s="22">
        <v>2</v>
      </c>
      <c r="L62" s="22">
        <v>3</v>
      </c>
      <c r="M62" s="22">
        <v>4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>COUNTIF(H62:AC62,0)</f>
        <v>0</v>
      </c>
      <c r="AE62" s="23">
        <f>COUNTIF(H62:AC62,1)</f>
        <v>0</v>
      </c>
      <c r="AF62" s="22">
        <f>COUNTIF(H62:AC62,2)</f>
        <v>2</v>
      </c>
      <c r="AG62">
        <f t="shared" si="1"/>
        <v>2</v>
      </c>
    </row>
    <row r="63" spans="1:33" x14ac:dyDescent="0.25">
      <c r="A63" s="18">
        <f>_xlfn.RANK.EQ(AG63,$AG$11:$AG$86,0)</f>
        <v>52</v>
      </c>
      <c r="B63" s="19"/>
      <c r="C63" s="20"/>
      <c r="D63" s="19" t="s">
        <v>59</v>
      </c>
      <c r="E63" s="19" t="s">
        <v>60</v>
      </c>
      <c r="F63" s="21"/>
      <c r="G63" s="21" t="s">
        <v>61</v>
      </c>
      <c r="H63" s="22">
        <v>5</v>
      </c>
      <c r="I63" s="22">
        <v>3</v>
      </c>
      <c r="J63" s="22">
        <v>2</v>
      </c>
      <c r="K63" s="22">
        <v>5</v>
      </c>
      <c r="L63" s="22">
        <v>2</v>
      </c>
      <c r="M63" s="22">
        <v>3</v>
      </c>
      <c r="N63" s="22">
        <v>4</v>
      </c>
      <c r="O63" s="22">
        <v>4</v>
      </c>
      <c r="P63" s="22">
        <v>3</v>
      </c>
      <c r="Q63" s="22">
        <v>5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3">
        <f>COUNTIF(H63:AC63,0)</f>
        <v>0</v>
      </c>
      <c r="AE63" s="23">
        <f>COUNTIF(H63:AC63,1)</f>
        <v>0</v>
      </c>
      <c r="AF63" s="22">
        <f>COUNTIF(H63:AC63,2)</f>
        <v>2</v>
      </c>
      <c r="AG63">
        <f t="shared" si="1"/>
        <v>2</v>
      </c>
    </row>
    <row r="64" spans="1:33" x14ac:dyDescent="0.25">
      <c r="A64" s="18">
        <f>_xlfn.RANK.EQ(AG64,$AG$11:$AG$86,0)</f>
        <v>52</v>
      </c>
      <c r="B64" s="19"/>
      <c r="C64" s="20"/>
      <c r="D64" s="19" t="s">
        <v>40</v>
      </c>
      <c r="E64" s="19" t="s">
        <v>41</v>
      </c>
      <c r="F64" s="21"/>
      <c r="G64" s="21" t="s">
        <v>42</v>
      </c>
      <c r="H64" s="22">
        <v>5</v>
      </c>
      <c r="I64" s="22">
        <v>3</v>
      </c>
      <c r="J64" s="22">
        <v>4</v>
      </c>
      <c r="K64" s="22">
        <v>2</v>
      </c>
      <c r="L64" s="22">
        <v>4</v>
      </c>
      <c r="M64" s="22">
        <v>2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>
        <f>COUNTIF(H64:AC64,0)</f>
        <v>0</v>
      </c>
      <c r="AE64" s="23">
        <f>COUNTIF(H64:AC64,1)</f>
        <v>0</v>
      </c>
      <c r="AF64" s="22">
        <f>COUNTIF(H64:AC64,2)</f>
        <v>2</v>
      </c>
      <c r="AG64">
        <f t="shared" si="1"/>
        <v>2</v>
      </c>
    </row>
    <row r="65" spans="1:33" x14ac:dyDescent="0.25">
      <c r="A65" s="18">
        <f>_xlfn.RANK.EQ(AG65,$AG$11:$AG$86,0)</f>
        <v>52</v>
      </c>
      <c r="B65" s="19"/>
      <c r="C65" s="20"/>
      <c r="D65" s="19" t="s">
        <v>27</v>
      </c>
      <c r="E65" s="19" t="s">
        <v>28</v>
      </c>
      <c r="F65" s="21"/>
      <c r="G65" s="21" t="s">
        <v>29</v>
      </c>
      <c r="H65" s="22">
        <v>3</v>
      </c>
      <c r="I65" s="22">
        <v>2</v>
      </c>
      <c r="J65" s="22">
        <v>2</v>
      </c>
      <c r="K65" s="22">
        <v>3</v>
      </c>
      <c r="L65" s="22">
        <v>5</v>
      </c>
      <c r="M65" s="22">
        <v>4</v>
      </c>
      <c r="N65" s="22">
        <v>4</v>
      </c>
      <c r="O65" s="22">
        <v>5</v>
      </c>
      <c r="P65" s="22">
        <v>3</v>
      </c>
      <c r="Q65" s="22">
        <v>4</v>
      </c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3">
        <f>COUNTIF(H65:AC65,0)</f>
        <v>0</v>
      </c>
      <c r="AE65" s="23">
        <f>COUNTIF(H65:AC65,1)</f>
        <v>0</v>
      </c>
      <c r="AF65" s="22">
        <f>COUNTIF(H65:AC65,2)</f>
        <v>2</v>
      </c>
      <c r="AG65">
        <f t="shared" si="1"/>
        <v>2</v>
      </c>
    </row>
    <row r="66" spans="1:33" x14ac:dyDescent="0.25">
      <c r="A66" s="18">
        <f>_xlfn.RANK.EQ(AG66,$AG$11:$AG$86,0)</f>
        <v>56</v>
      </c>
      <c r="B66" s="19"/>
      <c r="C66" s="20"/>
      <c r="D66" s="19" t="s">
        <v>35</v>
      </c>
      <c r="E66" s="19" t="s">
        <v>36</v>
      </c>
      <c r="F66" s="21"/>
      <c r="G66" s="21" t="s">
        <v>37</v>
      </c>
      <c r="H66" s="22">
        <v>5</v>
      </c>
      <c r="I66" s="22">
        <v>4</v>
      </c>
      <c r="J66" s="22">
        <v>5</v>
      </c>
      <c r="K66" s="22">
        <v>2</v>
      </c>
      <c r="L66" s="22">
        <v>4</v>
      </c>
      <c r="M66" s="22">
        <v>4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>COUNTIF(H66:AC66,0)</f>
        <v>0</v>
      </c>
      <c r="AE66" s="23">
        <f>COUNTIF(H66:AC66,1)</f>
        <v>0</v>
      </c>
      <c r="AF66" s="22">
        <f>COUNTIF(H66:AC66,2)</f>
        <v>1</v>
      </c>
      <c r="AG66">
        <f t="shared" si="1"/>
        <v>1</v>
      </c>
    </row>
    <row r="67" spans="1:33" x14ac:dyDescent="0.25">
      <c r="A67" s="18">
        <f>_xlfn.RANK.EQ(AG67,$AG$11:$AG$86,0)</f>
        <v>56</v>
      </c>
      <c r="B67" s="19"/>
      <c r="C67" s="20"/>
      <c r="D67" s="19" t="s">
        <v>62</v>
      </c>
      <c r="E67" s="19" t="s">
        <v>106</v>
      </c>
      <c r="F67" s="21"/>
      <c r="G67" s="21" t="s">
        <v>64</v>
      </c>
      <c r="H67" s="22">
        <v>2</v>
      </c>
      <c r="I67" s="22">
        <v>4</v>
      </c>
      <c r="J67" s="22">
        <v>3</v>
      </c>
      <c r="K67" s="22">
        <v>5</v>
      </c>
      <c r="L67" s="22">
        <v>4</v>
      </c>
      <c r="M67" s="22">
        <v>3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>
        <f>COUNTIF(H67:AC67,0)</f>
        <v>0</v>
      </c>
      <c r="AE67" s="23">
        <f>COUNTIF(H67:AC67,1)</f>
        <v>0</v>
      </c>
      <c r="AF67" s="22">
        <f>COUNTIF(H67:AC67,2)</f>
        <v>1</v>
      </c>
      <c r="AG67">
        <f t="shared" si="1"/>
        <v>1</v>
      </c>
    </row>
    <row r="68" spans="1:33" x14ac:dyDescent="0.25">
      <c r="A68" s="18">
        <f>_xlfn.RANK.EQ(AG68,$AG$11:$AG$86,0)</f>
        <v>58</v>
      </c>
      <c r="B68" s="19"/>
      <c r="C68" s="20"/>
      <c r="D68" s="19" t="s">
        <v>77</v>
      </c>
      <c r="E68" s="19" t="s">
        <v>63</v>
      </c>
      <c r="F68" s="21"/>
      <c r="G68" s="21" t="s">
        <v>78</v>
      </c>
      <c r="H68" s="22">
        <v>4</v>
      </c>
      <c r="I68" s="22">
        <v>3</v>
      </c>
      <c r="J68" s="22">
        <v>3</v>
      </c>
      <c r="K68" s="22">
        <v>4</v>
      </c>
      <c r="L68" s="22">
        <v>3</v>
      </c>
      <c r="M68" s="22">
        <v>4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3">
        <f>COUNTIF(H68:AC68,0)</f>
        <v>0</v>
      </c>
      <c r="AE68" s="23">
        <f>COUNTIF(H68:AC68,1)</f>
        <v>0</v>
      </c>
      <c r="AF68" s="22">
        <f>COUNTIF(H68:AC68,2)</f>
        <v>0</v>
      </c>
      <c r="AG68">
        <f t="shared" si="1"/>
        <v>0</v>
      </c>
    </row>
    <row r="69" spans="1:33" x14ac:dyDescent="0.25">
      <c r="A69" s="18">
        <f>_xlfn.RANK.EQ(AG69,$AG$11:$AG$86,0)</f>
        <v>58</v>
      </c>
      <c r="B69" s="19"/>
      <c r="C69" s="20"/>
      <c r="D69" s="19" t="s">
        <v>120</v>
      </c>
      <c r="E69" s="19" t="s">
        <v>121</v>
      </c>
      <c r="F69" s="21"/>
      <c r="G69" s="21" t="s">
        <v>61</v>
      </c>
      <c r="H69" s="22">
        <v>4</v>
      </c>
      <c r="I69" s="22">
        <v>4</v>
      </c>
      <c r="J69" s="22">
        <v>5</v>
      </c>
      <c r="K69" s="22">
        <v>5</v>
      </c>
      <c r="L69" s="22">
        <v>3</v>
      </c>
      <c r="M69" s="22">
        <v>3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>COUNTIF(H69:AC69,0)</f>
        <v>0</v>
      </c>
      <c r="AE69" s="23">
        <f>COUNTIF(H69:AC69,1)</f>
        <v>0</v>
      </c>
      <c r="AF69" s="22">
        <f>COUNTIF(H69:AC69,2)</f>
        <v>0</v>
      </c>
      <c r="AG69">
        <f t="shared" si="1"/>
        <v>0</v>
      </c>
    </row>
    <row r="70" spans="1:33" x14ac:dyDescent="0.25">
      <c r="A70" s="18">
        <f>_xlfn.RANK.EQ(AG70,$AG$11:$AG$86,0)</f>
        <v>58</v>
      </c>
      <c r="B70" s="19"/>
      <c r="C70" s="20"/>
      <c r="D70" s="19" t="s">
        <v>99</v>
      </c>
      <c r="E70" s="19" t="s">
        <v>92</v>
      </c>
      <c r="F70" s="21"/>
      <c r="G70" s="21" t="s">
        <v>100</v>
      </c>
      <c r="H70" s="22">
        <v>3</v>
      </c>
      <c r="I70" s="22">
        <v>3</v>
      </c>
      <c r="J70" s="22">
        <v>3</v>
      </c>
      <c r="K70" s="22">
        <v>4</v>
      </c>
      <c r="L70" s="22">
        <v>4</v>
      </c>
      <c r="M70" s="22">
        <v>3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>COUNTIF(H70:AC70,0)</f>
        <v>0</v>
      </c>
      <c r="AE70" s="23">
        <f>COUNTIF(H70:AC70,1)</f>
        <v>0</v>
      </c>
      <c r="AF70" s="22">
        <f>COUNTIF(H70:AC70,2)</f>
        <v>0</v>
      </c>
      <c r="AG70">
        <f t="shared" si="1"/>
        <v>0</v>
      </c>
    </row>
    <row r="71" spans="1:33" x14ac:dyDescent="0.25">
      <c r="A71" s="18">
        <f t="shared" ref="A71:A75" si="2">_xlfn.RANK.EQ(AG71,$AG$11:$AG$86,0)</f>
        <v>58</v>
      </c>
      <c r="B71" s="19"/>
      <c r="C71" s="20"/>
      <c r="D71" s="19"/>
      <c r="E71" s="19"/>
      <c r="F71" s="21"/>
      <c r="G71" s="2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 t="shared" ref="AD71:AD74" si="3">COUNTIF(H71:AC71,0)</f>
        <v>0</v>
      </c>
      <c r="AE71" s="23">
        <f t="shared" ref="AE71:AE75" si="4">COUNTIF(H71:AC71,1)</f>
        <v>0</v>
      </c>
      <c r="AF71" s="22">
        <f t="shared" ref="AF71:AF75" si="5">COUNTIF(H71:AC71,2)</f>
        <v>0</v>
      </c>
      <c r="AG71">
        <f t="shared" si="1"/>
        <v>0</v>
      </c>
    </row>
    <row r="72" spans="1:33" x14ac:dyDescent="0.25">
      <c r="A72" s="18">
        <f t="shared" si="2"/>
        <v>58</v>
      </c>
      <c r="B72" s="19"/>
      <c r="C72" s="20"/>
      <c r="D72" s="19"/>
      <c r="E72" s="19"/>
      <c r="F72" s="21"/>
      <c r="G72" s="2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 t="shared" si="3"/>
        <v>0</v>
      </c>
      <c r="AE72" s="23">
        <f t="shared" si="4"/>
        <v>0</v>
      </c>
      <c r="AF72" s="22">
        <f t="shared" si="5"/>
        <v>0</v>
      </c>
      <c r="AG72">
        <f t="shared" si="1"/>
        <v>0</v>
      </c>
    </row>
    <row r="73" spans="1:33" x14ac:dyDescent="0.25">
      <c r="A73" s="18">
        <f t="shared" si="2"/>
        <v>58</v>
      </c>
      <c r="B73" s="19"/>
      <c r="C73" s="20"/>
      <c r="D73" s="19"/>
      <c r="E73" s="19"/>
      <c r="F73" s="21"/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3">
        <f t="shared" si="3"/>
        <v>0</v>
      </c>
      <c r="AE73" s="23">
        <f t="shared" si="4"/>
        <v>0</v>
      </c>
      <c r="AF73" s="22">
        <f t="shared" si="5"/>
        <v>0</v>
      </c>
      <c r="AG73">
        <f t="shared" si="1"/>
        <v>0</v>
      </c>
    </row>
    <row r="74" spans="1:33" x14ac:dyDescent="0.25">
      <c r="A74" s="18">
        <f t="shared" si="2"/>
        <v>58</v>
      </c>
      <c r="B74" s="19"/>
      <c r="C74" s="20"/>
      <c r="D74" s="19"/>
      <c r="E74" s="19"/>
      <c r="F74" s="21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>
        <f t="shared" si="3"/>
        <v>0</v>
      </c>
      <c r="AE74" s="23">
        <f t="shared" si="4"/>
        <v>0</v>
      </c>
      <c r="AF74" s="22">
        <f t="shared" si="5"/>
        <v>0</v>
      </c>
      <c r="AG74">
        <f t="shared" si="1"/>
        <v>0</v>
      </c>
    </row>
    <row r="75" spans="1:33" x14ac:dyDescent="0.25">
      <c r="A75" s="18">
        <f t="shared" si="2"/>
        <v>58</v>
      </c>
      <c r="B75" s="19"/>
      <c r="C75" s="20"/>
      <c r="D75" s="19"/>
      <c r="E75" s="19"/>
      <c r="F75" s="21"/>
      <c r="G75" s="2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3">
        <f t="shared" ref="AD75" si="6">COUNTIF(H75:AC75,0)</f>
        <v>0</v>
      </c>
      <c r="AE75" s="23">
        <f t="shared" si="4"/>
        <v>0</v>
      </c>
      <c r="AF75" s="22">
        <f t="shared" si="5"/>
        <v>0</v>
      </c>
      <c r="AG75">
        <f t="shared" ref="AG75" si="7">AF75+AE75*100+AD75*10000</f>
        <v>0</v>
      </c>
    </row>
    <row r="76" spans="1:33" x14ac:dyDescent="0.25">
      <c r="A76" s="18"/>
      <c r="B76" s="19" t="s">
        <v>5</v>
      </c>
      <c r="C76" s="20">
        <v>36208</v>
      </c>
      <c r="D76" s="19"/>
      <c r="E76" s="19"/>
      <c r="F76" s="21"/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3"/>
      <c r="AE76" s="23"/>
      <c r="AF76" s="22"/>
      <c r="AG76">
        <f t="shared" ref="AG76:AG85" si="8">AF76+AE76*100+AD76*10000</f>
        <v>0</v>
      </c>
    </row>
    <row r="77" spans="1:33" x14ac:dyDescent="0.25">
      <c r="A77" s="18"/>
      <c r="B77" s="19"/>
      <c r="C77" s="20"/>
      <c r="D77" s="19"/>
      <c r="E77" s="19"/>
      <c r="F77" s="21"/>
      <c r="G77" s="2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/>
      <c r="AE77" s="23"/>
      <c r="AF77" s="22"/>
    </row>
    <row r="78" spans="1:33" x14ac:dyDescent="0.25">
      <c r="A78" s="18"/>
      <c r="B78" s="19"/>
      <c r="C78" s="20"/>
      <c r="D78" s="19"/>
      <c r="E78" s="19"/>
      <c r="F78" s="21"/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/>
      <c r="AE78" s="23"/>
      <c r="AF78" s="22"/>
    </row>
    <row r="79" spans="1:33" x14ac:dyDescent="0.25">
      <c r="A79" s="18"/>
      <c r="B79" s="19"/>
      <c r="C79" s="20"/>
      <c r="D79" s="19"/>
      <c r="E79" s="19"/>
      <c r="F79" s="21"/>
      <c r="G79" s="2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/>
      <c r="AE79" s="23"/>
      <c r="AF79" s="22"/>
    </row>
    <row r="80" spans="1:33" x14ac:dyDescent="0.25">
      <c r="A80" s="18"/>
      <c r="B80" s="19"/>
      <c r="C80" s="20"/>
      <c r="D80" s="19"/>
      <c r="E80" s="19"/>
      <c r="F80" s="21"/>
      <c r="G80" s="2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/>
      <c r="AE80" s="23"/>
      <c r="AF80" s="22"/>
    </row>
    <row r="81" spans="1:33" x14ac:dyDescent="0.25">
      <c r="A81" s="18"/>
      <c r="B81" s="19"/>
      <c r="C81" s="20"/>
      <c r="D81" s="19"/>
      <c r="E81" s="19"/>
      <c r="F81" s="21"/>
      <c r="G81" s="2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/>
      <c r="AE81" s="23"/>
      <c r="AF81" s="22"/>
    </row>
    <row r="82" spans="1:33" x14ac:dyDescent="0.25">
      <c r="A82" s="18"/>
      <c r="B82" s="19"/>
      <c r="C82" s="20"/>
      <c r="D82" s="19"/>
      <c r="E82" s="19"/>
      <c r="F82" s="21"/>
      <c r="G82" s="2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/>
      <c r="AE82" s="23"/>
      <c r="AF82" s="22"/>
    </row>
    <row r="83" spans="1:33" x14ac:dyDescent="0.25">
      <c r="A83" s="18"/>
      <c r="B83" s="19"/>
      <c r="C83" s="20"/>
      <c r="D83" s="19"/>
      <c r="E83" s="19"/>
      <c r="F83" s="21"/>
      <c r="G83" s="2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/>
      <c r="AE83" s="23"/>
      <c r="AF83" s="22"/>
    </row>
    <row r="84" spans="1:33" x14ac:dyDescent="0.25">
      <c r="A84" s="18"/>
      <c r="B84" s="19"/>
      <c r="C84" s="20"/>
      <c r="D84" s="19"/>
      <c r="E84" s="19"/>
      <c r="F84" s="21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/>
      <c r="AE84" s="23"/>
      <c r="AF84" s="22"/>
    </row>
    <row r="85" spans="1:33" x14ac:dyDescent="0.25">
      <c r="A85" s="18"/>
      <c r="B85" s="19" t="s">
        <v>6</v>
      </c>
      <c r="C85" s="20">
        <v>36197</v>
      </c>
      <c r="D85" s="19"/>
      <c r="E85" s="19"/>
      <c r="F85" s="21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23"/>
      <c r="AF85" s="22"/>
      <c r="AG85">
        <f t="shared" si="8"/>
        <v>0</v>
      </c>
    </row>
    <row r="86" spans="1:33" x14ac:dyDescent="0.25">
      <c r="A86" s="18"/>
      <c r="B86" s="19"/>
      <c r="C86" s="20"/>
      <c r="D86" s="19"/>
      <c r="E86" s="19"/>
      <c r="F86" s="21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2"/>
    </row>
    <row r="87" spans="1:33" x14ac:dyDescent="0.25">
      <c r="A87" s="6"/>
      <c r="B87" s="7"/>
      <c r="C87" s="8"/>
      <c r="D87" s="7"/>
      <c r="E87" s="7"/>
      <c r="F87" s="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  <c r="AE87" s="9"/>
      <c r="AF87" s="3"/>
    </row>
    <row r="88" spans="1:33" x14ac:dyDescent="0.25">
      <c r="A88" s="6"/>
      <c r="B88" s="7"/>
      <c r="C88" s="8"/>
      <c r="D88" s="7"/>
      <c r="E88" s="7"/>
      <c r="F88" s="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  <c r="AE88" s="9"/>
      <c r="AF88" s="3"/>
    </row>
    <row r="89" spans="1:33" ht="45" customHeight="1" x14ac:dyDescent="0.25">
      <c r="A89" s="6"/>
      <c r="B89" s="7"/>
      <c r="C89" s="8"/>
      <c r="D89" s="7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3"/>
      <c r="AA89" s="3"/>
      <c r="AB89" s="3"/>
      <c r="AC89" s="3"/>
      <c r="AD89" s="5"/>
      <c r="AE89" s="9"/>
      <c r="AF89" s="3"/>
    </row>
    <row r="90" spans="1:33" x14ac:dyDescent="0.2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2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x14ac:dyDescent="0.25">
      <c r="A92" s="6"/>
      <c r="B92" s="7"/>
      <c r="C92" s="8"/>
      <c r="D92" s="7"/>
      <c r="E92" s="7"/>
      <c r="F92" s="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5"/>
      <c r="AE92" s="9"/>
      <c r="AF92" s="3"/>
    </row>
    <row r="93" spans="1:33" x14ac:dyDescent="0.2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2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2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2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2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2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2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2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2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2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2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2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2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2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2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2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2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2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2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2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2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2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2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2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2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2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2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2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2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2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2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2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2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2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2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2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2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2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2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2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2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2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2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2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2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2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2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2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2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2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2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2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2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2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2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2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2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2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2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2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2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2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2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2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2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2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2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2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2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2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2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2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2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2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2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2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2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2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2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2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2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2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2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2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2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2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2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2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2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5"/>
      <c r="AF181" s="3"/>
    </row>
    <row r="182" spans="1:32" x14ac:dyDescent="0.2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5"/>
      <c r="AF182" s="3"/>
    </row>
    <row r="183" spans="1:32" x14ac:dyDescent="0.2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5"/>
      <c r="AF183" s="3"/>
    </row>
    <row r="184" spans="1:32" x14ac:dyDescent="0.2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2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2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2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2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25">
      <c r="A189" s="6"/>
      <c r="B189" s="7"/>
      <c r="C189" s="7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2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2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25">
      <c r="A192" s="6"/>
      <c r="B192" s="7"/>
      <c r="C192" s="8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2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2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2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2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2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2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2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2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2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2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2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2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2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2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2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2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2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2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2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2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2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2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2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2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2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2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2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2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2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2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2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2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2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2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2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2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2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2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2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2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2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2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2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2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2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2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2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2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2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2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2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2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2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2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2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2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2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2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2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2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2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2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2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2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2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2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2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2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2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2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2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2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2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2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2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2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2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2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2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2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2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2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2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2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2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2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2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2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2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2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2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2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2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2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2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2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2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2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2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2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2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2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2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2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2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25">
      <c r="A298" s="6"/>
      <c r="B298" s="7"/>
      <c r="C298" s="7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2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2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25">
      <c r="A301" s="6"/>
      <c r="B301" s="7"/>
      <c r="C301" s="8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2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2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2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2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2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2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2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2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2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2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2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2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2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2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2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2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2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2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2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2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2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2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2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2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2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2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2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2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2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2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2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2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2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2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2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2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2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2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2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2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2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2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2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2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2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2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2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2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2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2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2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2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2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2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2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2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2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2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2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2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2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2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2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2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2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2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2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2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2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2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2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2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2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2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2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2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2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2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2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2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2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2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2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2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2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2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2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2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2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2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2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2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2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2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2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2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2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2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2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2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2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2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2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2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2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2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2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2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2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2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2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2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2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2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2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2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2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2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2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2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2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2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2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2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2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2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2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2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2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2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2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2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2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2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2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2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2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2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2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2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2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2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2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2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2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2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2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2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2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2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2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2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2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2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2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2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2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2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2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2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2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2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2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2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2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2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2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2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2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2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2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2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2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2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2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2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2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2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2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2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2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2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2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2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2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2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2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2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2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2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2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2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2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2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2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2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2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2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2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2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2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2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2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2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2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2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2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2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2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2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2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2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2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2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2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2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2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2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2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2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2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2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2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2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2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2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2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2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2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2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2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2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2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2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2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2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2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2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2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2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2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2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2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2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2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2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2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2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2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2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2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2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2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2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2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2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2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2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2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2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2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2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2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2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2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2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2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2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2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2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2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2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2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2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2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2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2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2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2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2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2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2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2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2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2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2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2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2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2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2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2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2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2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2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2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2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2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2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2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2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2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2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2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2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2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2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2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2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2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2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2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2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2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2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2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2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2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2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2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2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2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2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2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2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2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2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2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2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2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2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2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2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2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2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2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2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25">
      <c r="A638" s="6"/>
      <c r="B638" s="7"/>
      <c r="C638" s="7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</sheetData>
  <sortState ref="A11:AF70">
    <sortCondition ref="A11:A70"/>
  </sortState>
  <mergeCells count="8">
    <mergeCell ref="A1:AF1"/>
    <mergeCell ref="E89:Y89"/>
    <mergeCell ref="Z9:AC9"/>
    <mergeCell ref="A5:AF8"/>
    <mergeCell ref="A2:AF3"/>
    <mergeCell ref="H9:M9"/>
    <mergeCell ref="T9:Y9"/>
    <mergeCell ref="N9:Q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zoomScale="89" zoomScaleNormal="89" zoomScalePageLayoutView="89" workbookViewId="0">
      <selection activeCell="A10" sqref="A10"/>
    </sheetView>
  </sheetViews>
  <sheetFormatPr defaultColWidth="8.85546875" defaultRowHeight="15" x14ac:dyDescent="0.25"/>
  <cols>
    <col min="1" max="1" width="8.7109375" style="13" customWidth="1"/>
    <col min="2" max="2" width="12.85546875" style="2" hidden="1" customWidth="1"/>
    <col min="3" max="3" width="10.140625" style="2" hidden="1" customWidth="1"/>
    <col min="4" max="4" width="16.28515625" style="2" bestFit="1" customWidth="1"/>
    <col min="5" max="5" width="11.85546875" style="2" customWidth="1"/>
    <col min="6" max="6" width="1" customWidth="1"/>
    <col min="7" max="7" width="15.140625" style="10" customWidth="1"/>
    <col min="8" max="29" width="4.7109375" style="4" customWidth="1"/>
    <col min="30" max="32" width="14.7109375" style="4" customWidth="1"/>
    <col min="33" max="33" width="8.85546875" hidden="1" customWidth="1"/>
  </cols>
  <sheetData>
    <row r="1" spans="1:33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</row>
    <row r="2" spans="1:33" ht="15" customHeight="1" x14ac:dyDescent="0.25">
      <c r="A2" s="49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3" ht="11.25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1"/>
    </row>
    <row r="4" spans="1:33" ht="15" hidden="1" customHeigh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25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5"/>
    </row>
    <row r="6" spans="1:33" ht="20.2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</row>
    <row r="7" spans="1:33" ht="20.25" customHeight="1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</row>
    <row r="8" spans="1:33" ht="44.25" customHeight="1" thickBo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</row>
    <row r="9" spans="1:33" ht="21" x14ac:dyDescent="0.35">
      <c r="A9" s="24"/>
      <c r="B9" s="25"/>
      <c r="C9" s="25"/>
      <c r="D9" s="29" t="s">
        <v>19</v>
      </c>
      <c r="E9" s="26"/>
      <c r="F9" s="27"/>
      <c r="G9" s="27"/>
      <c r="H9" s="42" t="s">
        <v>10</v>
      </c>
      <c r="I9" s="42"/>
      <c r="J9" s="42"/>
      <c r="K9" s="42"/>
      <c r="L9" s="42"/>
      <c r="M9" s="42"/>
      <c r="N9" s="42" t="s">
        <v>255</v>
      </c>
      <c r="O9" s="42"/>
      <c r="P9" s="42"/>
      <c r="Q9" s="42"/>
      <c r="R9" s="37"/>
      <c r="S9" s="37"/>
      <c r="T9" s="42" t="s">
        <v>23</v>
      </c>
      <c r="U9" s="42"/>
      <c r="V9" s="42"/>
      <c r="W9" s="42"/>
      <c r="X9" s="42"/>
      <c r="Y9" s="42"/>
      <c r="Z9" s="42" t="s">
        <v>22</v>
      </c>
      <c r="AA9" s="42"/>
      <c r="AB9" s="42"/>
      <c r="AC9" s="42"/>
      <c r="AD9" s="30"/>
      <c r="AE9" s="31"/>
      <c r="AF9" s="28"/>
    </row>
    <row r="10" spans="1:33" s="36" customFormat="1" ht="18.75" x14ac:dyDescent="0.3">
      <c r="A10" s="32" t="s">
        <v>11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12</v>
      </c>
      <c r="I10" s="32" t="s">
        <v>13</v>
      </c>
      <c r="J10" s="32" t="s">
        <v>12</v>
      </c>
      <c r="K10" s="32" t="s">
        <v>12</v>
      </c>
      <c r="L10" s="32" t="s">
        <v>13</v>
      </c>
      <c r="M10" s="32" t="s">
        <v>13</v>
      </c>
      <c r="N10" s="32" t="s">
        <v>12</v>
      </c>
      <c r="O10" s="32" t="s">
        <v>13</v>
      </c>
      <c r="P10" s="32" t="s">
        <v>12</v>
      </c>
      <c r="Q10" s="32" t="s">
        <v>13</v>
      </c>
      <c r="R10" s="32" t="s">
        <v>13</v>
      </c>
      <c r="S10" s="32" t="s">
        <v>13</v>
      </c>
      <c r="T10" s="32" t="s">
        <v>12</v>
      </c>
      <c r="U10" s="32" t="s">
        <v>13</v>
      </c>
      <c r="V10" s="32" t="s">
        <v>12</v>
      </c>
      <c r="W10" s="32" t="s">
        <v>13</v>
      </c>
      <c r="X10" s="32" t="s">
        <v>12</v>
      </c>
      <c r="Y10" s="32" t="s">
        <v>13</v>
      </c>
      <c r="Z10" s="32" t="s">
        <v>12</v>
      </c>
      <c r="AA10" s="32" t="s">
        <v>13</v>
      </c>
      <c r="AB10" s="32" t="s">
        <v>12</v>
      </c>
      <c r="AC10" s="32" t="s">
        <v>13</v>
      </c>
      <c r="AD10" s="35" t="s">
        <v>14</v>
      </c>
      <c r="AE10" s="35" t="s">
        <v>15</v>
      </c>
      <c r="AF10" s="32" t="s">
        <v>16</v>
      </c>
      <c r="AG10" s="36" t="s">
        <v>20</v>
      </c>
    </row>
    <row r="11" spans="1:33" x14ac:dyDescent="0.25">
      <c r="A11" s="18">
        <f>_xlfn.RANK.EQ(AG11,$AG$11:$AG$86,0)</f>
        <v>1</v>
      </c>
      <c r="B11" s="19"/>
      <c r="C11" s="20"/>
      <c r="D11" s="19" t="s">
        <v>201</v>
      </c>
      <c r="E11" s="19" t="s">
        <v>147</v>
      </c>
      <c r="F11" s="21"/>
      <c r="G11" s="21" t="s">
        <v>32</v>
      </c>
      <c r="H11" s="22">
        <v>0</v>
      </c>
      <c r="I11" s="22">
        <v>1</v>
      </c>
      <c r="J11" s="22">
        <v>0</v>
      </c>
      <c r="K11" s="22">
        <v>0</v>
      </c>
      <c r="L11" s="22">
        <v>1</v>
      </c>
      <c r="M11" s="22">
        <v>0</v>
      </c>
      <c r="N11" s="22">
        <v>1</v>
      </c>
      <c r="O11" s="22">
        <v>1</v>
      </c>
      <c r="P11" s="22">
        <v>1</v>
      </c>
      <c r="Q11" s="22">
        <v>0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>
        <f>COUNTIF(H11:AC11,0)</f>
        <v>5</v>
      </c>
      <c r="AE11" s="23">
        <f>COUNTIF(H11:AC11,1)</f>
        <v>5</v>
      </c>
      <c r="AF11" s="22">
        <f>COUNTIF(H11:AC11,2)</f>
        <v>0</v>
      </c>
      <c r="AG11">
        <f t="shared" ref="AG11:AG42" si="0">AF11+AE11*100+AD11*10000</f>
        <v>50500</v>
      </c>
    </row>
    <row r="12" spans="1:33" x14ac:dyDescent="0.25">
      <c r="A12" s="18">
        <f>_xlfn.RANK.EQ(AG12,$AG$11:$AG$86,0)</f>
        <v>2</v>
      </c>
      <c r="B12" s="19"/>
      <c r="C12" s="20"/>
      <c r="D12" s="19" t="s">
        <v>188</v>
      </c>
      <c r="E12" s="19" t="s">
        <v>143</v>
      </c>
      <c r="F12" s="21"/>
      <c r="G12" s="21" t="s">
        <v>48</v>
      </c>
      <c r="H12" s="22">
        <v>0</v>
      </c>
      <c r="I12" s="22">
        <v>3</v>
      </c>
      <c r="J12" s="22">
        <v>0</v>
      </c>
      <c r="K12" s="22">
        <v>0</v>
      </c>
      <c r="L12" s="22">
        <v>0</v>
      </c>
      <c r="M12" s="22">
        <v>2</v>
      </c>
      <c r="N12" s="22"/>
      <c r="O12" s="22"/>
      <c r="P12" s="22">
        <v>0</v>
      </c>
      <c r="Q12" s="22">
        <v>1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>
        <f>COUNTIF(H12:AC12,0)</f>
        <v>5</v>
      </c>
      <c r="AE12" s="23">
        <f>COUNTIF(H12:AC12,1)</f>
        <v>1</v>
      </c>
      <c r="AF12" s="22">
        <f>COUNTIF(H12:AC12,2)</f>
        <v>1</v>
      </c>
      <c r="AG12">
        <f t="shared" si="0"/>
        <v>50101</v>
      </c>
    </row>
    <row r="13" spans="1:33" x14ac:dyDescent="0.25">
      <c r="A13" s="18">
        <f>_xlfn.RANK.EQ(AG13,$AG$11:$AG$86,0)</f>
        <v>3</v>
      </c>
      <c r="B13" s="19"/>
      <c r="C13" s="20"/>
      <c r="D13" s="19" t="s">
        <v>181</v>
      </c>
      <c r="E13" s="19" t="s">
        <v>182</v>
      </c>
      <c r="F13" s="21"/>
      <c r="G13" s="21" t="s">
        <v>26</v>
      </c>
      <c r="H13" s="22">
        <v>1</v>
      </c>
      <c r="I13" s="22">
        <v>2</v>
      </c>
      <c r="J13" s="22">
        <v>0</v>
      </c>
      <c r="K13" s="22">
        <v>0</v>
      </c>
      <c r="L13" s="22">
        <v>1</v>
      </c>
      <c r="M13" s="22">
        <v>1</v>
      </c>
      <c r="N13" s="22">
        <v>0</v>
      </c>
      <c r="O13" s="22">
        <v>2</v>
      </c>
      <c r="P13" s="22">
        <v>0</v>
      </c>
      <c r="Q13" s="22">
        <v>1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>
        <f>COUNTIF(H13:AC13,0)</f>
        <v>4</v>
      </c>
      <c r="AE13" s="23">
        <f>COUNTIF(H13:AC13,1)</f>
        <v>4</v>
      </c>
      <c r="AF13" s="22">
        <f>COUNTIF(H13:AC13,2)</f>
        <v>2</v>
      </c>
      <c r="AG13">
        <f t="shared" si="0"/>
        <v>40402</v>
      </c>
    </row>
    <row r="14" spans="1:33" x14ac:dyDescent="0.25">
      <c r="A14" s="18">
        <f>_xlfn.RANK.EQ(AG14,$AG$11:$AG$86,0)</f>
        <v>4</v>
      </c>
      <c r="B14" s="19"/>
      <c r="C14" s="20"/>
      <c r="D14" s="19" t="s">
        <v>225</v>
      </c>
      <c r="E14" s="19" t="s">
        <v>184</v>
      </c>
      <c r="F14" s="21"/>
      <c r="G14" s="21" t="s">
        <v>159</v>
      </c>
      <c r="H14" s="22">
        <v>0</v>
      </c>
      <c r="I14" s="22">
        <v>0</v>
      </c>
      <c r="J14" s="22">
        <v>1</v>
      </c>
      <c r="K14" s="22">
        <v>1</v>
      </c>
      <c r="L14" s="22">
        <v>0</v>
      </c>
      <c r="M14" s="22">
        <v>3</v>
      </c>
      <c r="N14" s="22">
        <v>1</v>
      </c>
      <c r="O14" s="22">
        <v>2</v>
      </c>
      <c r="P14" s="22">
        <v>0</v>
      </c>
      <c r="Q14" s="22">
        <v>2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>
        <f>COUNTIF(H14:AC14,0)</f>
        <v>4</v>
      </c>
      <c r="AE14" s="23">
        <f>COUNTIF(H14:AC14,1)</f>
        <v>3</v>
      </c>
      <c r="AF14" s="22">
        <f>COUNTIF(H14:AC14,2)</f>
        <v>2</v>
      </c>
      <c r="AG14">
        <f t="shared" si="0"/>
        <v>40302</v>
      </c>
    </row>
    <row r="15" spans="1:33" x14ac:dyDescent="0.25">
      <c r="A15" s="18">
        <f>_xlfn.RANK.EQ(AG15,$AG$11:$AG$86,0)</f>
        <v>5</v>
      </c>
      <c r="B15" s="19"/>
      <c r="C15" s="20"/>
      <c r="D15" s="19" t="s">
        <v>231</v>
      </c>
      <c r="E15" s="19" t="s">
        <v>232</v>
      </c>
      <c r="F15" s="21"/>
      <c r="G15" s="21" t="s">
        <v>159</v>
      </c>
      <c r="H15" s="22">
        <v>3</v>
      </c>
      <c r="I15" s="22">
        <v>4</v>
      </c>
      <c r="J15" s="22">
        <v>1</v>
      </c>
      <c r="K15" s="22">
        <v>0</v>
      </c>
      <c r="L15" s="22">
        <v>0</v>
      </c>
      <c r="M15" s="22">
        <v>2</v>
      </c>
      <c r="N15" s="22">
        <v>0</v>
      </c>
      <c r="O15" s="22">
        <v>1</v>
      </c>
      <c r="P15" s="22">
        <v>1</v>
      </c>
      <c r="Q15" s="22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>
        <f>COUNTIF(H15:AC15,0)</f>
        <v>4</v>
      </c>
      <c r="AE15" s="23">
        <f>COUNTIF(H15:AC15,1)</f>
        <v>3</v>
      </c>
      <c r="AF15" s="22">
        <f>COUNTIF(H15:AC15,2)</f>
        <v>1</v>
      </c>
      <c r="AG15">
        <f t="shared" si="0"/>
        <v>40301</v>
      </c>
    </row>
    <row r="16" spans="1:33" x14ac:dyDescent="0.25">
      <c r="A16" s="18">
        <f>_xlfn.RANK.EQ(AG16,$AG$11:$AG$86,0)</f>
        <v>6</v>
      </c>
      <c r="B16" s="19"/>
      <c r="C16" s="20"/>
      <c r="D16" s="19" t="s">
        <v>152</v>
      </c>
      <c r="E16" s="19" t="s">
        <v>153</v>
      </c>
      <c r="F16" s="21"/>
      <c r="G16" s="21" t="s">
        <v>128</v>
      </c>
      <c r="H16" s="22">
        <v>0</v>
      </c>
      <c r="I16" s="22">
        <v>3</v>
      </c>
      <c r="J16" s="22">
        <v>0</v>
      </c>
      <c r="K16" s="22">
        <v>0</v>
      </c>
      <c r="L16" s="22">
        <v>1</v>
      </c>
      <c r="M16" s="22">
        <v>3</v>
      </c>
      <c r="N16" s="22">
        <v>1</v>
      </c>
      <c r="O16" s="22">
        <v>0</v>
      </c>
      <c r="P16" s="22">
        <v>3</v>
      </c>
      <c r="Q16" s="22">
        <v>4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>
        <f>COUNTIF(H16:AC16,0)</f>
        <v>4</v>
      </c>
      <c r="AE16" s="23">
        <f>COUNTIF(H16:AC16,1)</f>
        <v>2</v>
      </c>
      <c r="AF16" s="22">
        <f>COUNTIF(H16:AC16,2)</f>
        <v>0</v>
      </c>
      <c r="AG16">
        <f t="shared" si="0"/>
        <v>40200</v>
      </c>
    </row>
    <row r="17" spans="1:33" x14ac:dyDescent="0.25">
      <c r="A17" s="18">
        <f>_xlfn.RANK.EQ(AG17,$AG$11:$AG$86,0)</f>
        <v>7</v>
      </c>
      <c r="B17" s="19"/>
      <c r="C17" s="20"/>
      <c r="D17" s="19" t="s">
        <v>142</v>
      </c>
      <c r="E17" s="19" t="s">
        <v>143</v>
      </c>
      <c r="F17" s="21"/>
      <c r="G17" s="21" t="s">
        <v>71</v>
      </c>
      <c r="H17" s="22">
        <v>3</v>
      </c>
      <c r="I17" s="22">
        <v>0</v>
      </c>
      <c r="J17" s="22">
        <v>0</v>
      </c>
      <c r="K17" s="22">
        <v>0</v>
      </c>
      <c r="L17" s="22">
        <v>2</v>
      </c>
      <c r="M17" s="22">
        <v>1</v>
      </c>
      <c r="N17" s="22">
        <v>2</v>
      </c>
      <c r="O17" s="22">
        <v>3</v>
      </c>
      <c r="P17" s="22">
        <v>0</v>
      </c>
      <c r="Q17" s="22">
        <v>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>
        <f>COUNTIF(H17:AC17,0)</f>
        <v>4</v>
      </c>
      <c r="AE17" s="23">
        <f>COUNTIF(H17:AC17,1)</f>
        <v>1</v>
      </c>
      <c r="AF17" s="22">
        <f>COUNTIF(H17:AC17,2)</f>
        <v>2</v>
      </c>
      <c r="AG17">
        <f t="shared" si="0"/>
        <v>40102</v>
      </c>
    </row>
    <row r="18" spans="1:33" x14ac:dyDescent="0.25">
      <c r="A18" s="18">
        <f>_xlfn.RANK.EQ(AG18,$AG$11:$AG$86,0)</f>
        <v>8</v>
      </c>
      <c r="B18" s="19"/>
      <c r="C18" s="20"/>
      <c r="D18" s="19" t="s">
        <v>252</v>
      </c>
      <c r="E18" s="19" t="s">
        <v>153</v>
      </c>
      <c r="F18" s="21"/>
      <c r="G18" s="21" t="s">
        <v>48</v>
      </c>
      <c r="H18" s="22">
        <v>0</v>
      </c>
      <c r="I18" s="22">
        <v>2</v>
      </c>
      <c r="J18" s="22">
        <v>1</v>
      </c>
      <c r="K18" s="22">
        <v>0</v>
      </c>
      <c r="L18" s="22">
        <v>1</v>
      </c>
      <c r="M18" s="22">
        <v>0</v>
      </c>
      <c r="N18" s="22">
        <v>1</v>
      </c>
      <c r="O18" s="22">
        <v>2</v>
      </c>
      <c r="P18" s="22">
        <v>2</v>
      </c>
      <c r="Q18" s="22">
        <v>1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>
        <f>COUNTIF(H18:AC18,0)</f>
        <v>3</v>
      </c>
      <c r="AE18" s="23">
        <f>COUNTIF(H18:AC18,1)</f>
        <v>4</v>
      </c>
      <c r="AF18" s="22">
        <f>COUNTIF(H18:AC18,2)</f>
        <v>3</v>
      </c>
      <c r="AG18">
        <f t="shared" si="0"/>
        <v>30403</v>
      </c>
    </row>
    <row r="19" spans="1:33" x14ac:dyDescent="0.25">
      <c r="A19" s="18">
        <f>_xlfn.RANK.EQ(AG19,$AG$11:$AG$86,0)</f>
        <v>9</v>
      </c>
      <c r="B19" s="19"/>
      <c r="C19" s="20"/>
      <c r="D19" s="19" t="s">
        <v>177</v>
      </c>
      <c r="E19" s="19" t="s">
        <v>167</v>
      </c>
      <c r="F19" s="21"/>
      <c r="G19" s="21" t="s">
        <v>71</v>
      </c>
      <c r="H19" s="22">
        <v>0</v>
      </c>
      <c r="I19" s="22">
        <v>2</v>
      </c>
      <c r="J19" s="22">
        <v>1</v>
      </c>
      <c r="K19" s="22">
        <v>1</v>
      </c>
      <c r="L19" s="22">
        <v>1</v>
      </c>
      <c r="M19" s="22">
        <v>1</v>
      </c>
      <c r="N19" s="22">
        <v>0</v>
      </c>
      <c r="O19" s="22">
        <v>2</v>
      </c>
      <c r="P19" s="22">
        <v>0</v>
      </c>
      <c r="Q19" s="22">
        <v>3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>
        <f>COUNTIF(H19:AC19,0)</f>
        <v>3</v>
      </c>
      <c r="AE19" s="23">
        <f>COUNTIF(H19:AC19,1)</f>
        <v>4</v>
      </c>
      <c r="AF19" s="22">
        <f>COUNTIF(H19:AC19,2)</f>
        <v>2</v>
      </c>
      <c r="AG19">
        <f t="shared" si="0"/>
        <v>30402</v>
      </c>
    </row>
    <row r="20" spans="1:33" ht="15" customHeight="1" x14ac:dyDescent="0.25">
      <c r="A20" s="18">
        <f>_xlfn.RANK.EQ(AG20,$AG$11:$AG$86,0)</f>
        <v>9</v>
      </c>
      <c r="B20" s="19"/>
      <c r="C20" s="20"/>
      <c r="D20" s="19" t="s">
        <v>218</v>
      </c>
      <c r="E20" s="19" t="s">
        <v>219</v>
      </c>
      <c r="F20" s="21"/>
      <c r="G20" s="21" t="s">
        <v>71</v>
      </c>
      <c r="H20" s="22">
        <v>0</v>
      </c>
      <c r="I20" s="22">
        <v>2</v>
      </c>
      <c r="J20" s="22">
        <v>1</v>
      </c>
      <c r="K20" s="22">
        <v>3</v>
      </c>
      <c r="L20" s="22">
        <v>0</v>
      </c>
      <c r="M20" s="22">
        <v>1</v>
      </c>
      <c r="N20" s="22">
        <v>1</v>
      </c>
      <c r="O20" s="22">
        <v>2</v>
      </c>
      <c r="P20" s="22">
        <v>0</v>
      </c>
      <c r="Q20" s="22">
        <v>1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>
        <f>COUNTIF(H20:AC20,0)</f>
        <v>3</v>
      </c>
      <c r="AE20" s="23">
        <f>COUNTIF(H20:AC20,1)</f>
        <v>4</v>
      </c>
      <c r="AF20" s="22">
        <f>COUNTIF(H20:AC20,2)</f>
        <v>2</v>
      </c>
      <c r="AG20">
        <f t="shared" si="0"/>
        <v>30402</v>
      </c>
    </row>
    <row r="21" spans="1:33" x14ac:dyDescent="0.25">
      <c r="A21" s="18">
        <f>_xlfn.RANK.EQ(AG21,$AG$11:$AG$86,0)</f>
        <v>11</v>
      </c>
      <c r="B21" s="19"/>
      <c r="C21" s="20"/>
      <c r="D21" s="19" t="s">
        <v>250</v>
      </c>
      <c r="E21" s="19" t="s">
        <v>251</v>
      </c>
      <c r="F21" s="21"/>
      <c r="G21" s="21" t="s">
        <v>71</v>
      </c>
      <c r="H21" s="22">
        <v>0</v>
      </c>
      <c r="I21" s="22">
        <v>4</v>
      </c>
      <c r="J21" s="22">
        <v>3</v>
      </c>
      <c r="K21" s="22">
        <v>0</v>
      </c>
      <c r="L21" s="22">
        <v>2</v>
      </c>
      <c r="M21" s="22">
        <v>2</v>
      </c>
      <c r="N21" s="22">
        <v>1</v>
      </c>
      <c r="O21" s="22">
        <v>0</v>
      </c>
      <c r="P21" s="22">
        <v>1</v>
      </c>
      <c r="Q21" s="22">
        <v>3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>
        <f>COUNTIF(H21:AC21,0)</f>
        <v>3</v>
      </c>
      <c r="AE21" s="23">
        <f>COUNTIF(H21:AC21,1)</f>
        <v>2</v>
      </c>
      <c r="AF21" s="22">
        <f>COUNTIF(H21:AC21,2)</f>
        <v>2</v>
      </c>
      <c r="AG21">
        <f t="shared" si="0"/>
        <v>30202</v>
      </c>
    </row>
    <row r="22" spans="1:33" x14ac:dyDescent="0.25">
      <c r="A22" s="18">
        <f>_xlfn.RANK.EQ(AG22,$AG$11:$AG$86,0)</f>
        <v>12</v>
      </c>
      <c r="B22" s="19"/>
      <c r="C22" s="20"/>
      <c r="D22" s="19" t="s">
        <v>193</v>
      </c>
      <c r="E22" s="19" t="s">
        <v>194</v>
      </c>
      <c r="F22" s="21"/>
      <c r="G22" s="21" t="s">
        <v>61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0</v>
      </c>
      <c r="N22" s="22">
        <v>0</v>
      </c>
      <c r="O22" s="22">
        <v>3</v>
      </c>
      <c r="P22" s="22">
        <v>1</v>
      </c>
      <c r="Q22" s="22">
        <v>3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>
        <f>COUNTIF(H22:AC22,0)</f>
        <v>2</v>
      </c>
      <c r="AE22" s="23">
        <f>COUNTIF(H22:AC22,1)</f>
        <v>6</v>
      </c>
      <c r="AF22" s="22">
        <f>COUNTIF(H22:AC22,2)</f>
        <v>0</v>
      </c>
      <c r="AG22">
        <f t="shared" si="0"/>
        <v>20600</v>
      </c>
    </row>
    <row r="23" spans="1:33" x14ac:dyDescent="0.25">
      <c r="A23" s="18">
        <f>_xlfn.RANK.EQ(AG23,$AG$11:$AG$86,0)</f>
        <v>13</v>
      </c>
      <c r="B23" s="19"/>
      <c r="C23" s="20"/>
      <c r="D23" s="19" t="s">
        <v>227</v>
      </c>
      <c r="E23" s="19" t="s">
        <v>143</v>
      </c>
      <c r="F23" s="21"/>
      <c r="G23" s="21" t="s">
        <v>159</v>
      </c>
      <c r="H23" s="22">
        <v>1</v>
      </c>
      <c r="I23" s="22">
        <v>3</v>
      </c>
      <c r="J23" s="22">
        <v>1</v>
      </c>
      <c r="K23" s="22">
        <v>0</v>
      </c>
      <c r="L23" s="22">
        <v>4</v>
      </c>
      <c r="M23" s="22">
        <v>1</v>
      </c>
      <c r="N23" s="22">
        <v>0</v>
      </c>
      <c r="O23" s="22">
        <v>2</v>
      </c>
      <c r="P23" s="22">
        <v>1</v>
      </c>
      <c r="Q23" s="22">
        <v>1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>
        <f>COUNTIF(H23:AC23,0)</f>
        <v>2</v>
      </c>
      <c r="AE23" s="23">
        <f>COUNTIF(H23:AC23,1)</f>
        <v>5</v>
      </c>
      <c r="AF23" s="22">
        <f>COUNTIF(H23:AC23,2)</f>
        <v>1</v>
      </c>
      <c r="AG23">
        <f t="shared" si="0"/>
        <v>20501</v>
      </c>
    </row>
    <row r="24" spans="1:33" ht="15" customHeight="1" x14ac:dyDescent="0.25">
      <c r="A24" s="18">
        <f>_xlfn.RANK.EQ(AG24,$AG$11:$AG$86,0)</f>
        <v>14</v>
      </c>
      <c r="B24" s="19"/>
      <c r="C24" s="20"/>
      <c r="D24" s="19" t="s">
        <v>204</v>
      </c>
      <c r="E24" s="19" t="s">
        <v>182</v>
      </c>
      <c r="F24" s="21"/>
      <c r="G24" s="21" t="s">
        <v>48</v>
      </c>
      <c r="H24" s="22">
        <v>0</v>
      </c>
      <c r="I24" s="22">
        <v>4</v>
      </c>
      <c r="J24" s="22">
        <v>1</v>
      </c>
      <c r="K24" s="22">
        <v>1</v>
      </c>
      <c r="L24" s="22">
        <v>0</v>
      </c>
      <c r="M24" s="22">
        <v>2</v>
      </c>
      <c r="N24" s="22">
        <v>1</v>
      </c>
      <c r="O24" s="22">
        <v>3</v>
      </c>
      <c r="P24" s="22">
        <v>1</v>
      </c>
      <c r="Q24" s="22">
        <v>3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3">
        <f>COUNTIF(H24:AC24,0)</f>
        <v>2</v>
      </c>
      <c r="AE24" s="23">
        <f>COUNTIF(H24:AC24,1)</f>
        <v>4</v>
      </c>
      <c r="AF24" s="22">
        <f>COUNTIF(H24:AC24,2)</f>
        <v>1</v>
      </c>
      <c r="AG24">
        <f t="shared" si="0"/>
        <v>20401</v>
      </c>
    </row>
    <row r="25" spans="1:33" x14ac:dyDescent="0.25">
      <c r="A25" s="18">
        <f>_xlfn.RANK.EQ(AG25,$AG$11:$AG$86,0)</f>
        <v>15</v>
      </c>
      <c r="B25" s="19"/>
      <c r="C25" s="20"/>
      <c r="D25" s="19" t="s">
        <v>235</v>
      </c>
      <c r="E25" s="19" t="s">
        <v>153</v>
      </c>
      <c r="F25" s="21"/>
      <c r="G25" s="21" t="s">
        <v>48</v>
      </c>
      <c r="H25" s="22">
        <v>0</v>
      </c>
      <c r="I25" s="22">
        <v>2</v>
      </c>
      <c r="J25" s="22">
        <v>2</v>
      </c>
      <c r="K25" s="22">
        <v>1</v>
      </c>
      <c r="L25" s="22">
        <v>0</v>
      </c>
      <c r="M25" s="22">
        <v>2</v>
      </c>
      <c r="N25" s="22">
        <v>3</v>
      </c>
      <c r="O25" s="22">
        <v>1</v>
      </c>
      <c r="P25" s="22">
        <v>2</v>
      </c>
      <c r="Q25" s="22">
        <v>1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>
        <f>COUNTIF(H25:AC25,0)</f>
        <v>2</v>
      </c>
      <c r="AE25" s="23">
        <f>COUNTIF(H25:AC25,1)</f>
        <v>3</v>
      </c>
      <c r="AF25" s="22">
        <f>COUNTIF(H25:AC25,2)</f>
        <v>4</v>
      </c>
      <c r="AG25">
        <f t="shared" si="0"/>
        <v>20304</v>
      </c>
    </row>
    <row r="26" spans="1:33" x14ac:dyDescent="0.25">
      <c r="A26" s="18">
        <f>_xlfn.RANK.EQ(AG26,$AG$11:$AG$86,0)</f>
        <v>16</v>
      </c>
      <c r="B26" s="19"/>
      <c r="C26" s="20"/>
      <c r="D26" s="19" t="s">
        <v>214</v>
      </c>
      <c r="E26" s="19" t="s">
        <v>153</v>
      </c>
      <c r="F26" s="21"/>
      <c r="G26" s="21" t="s">
        <v>61</v>
      </c>
      <c r="H26" s="22">
        <v>1</v>
      </c>
      <c r="I26" s="22">
        <v>1</v>
      </c>
      <c r="J26" s="22">
        <v>0</v>
      </c>
      <c r="K26" s="22">
        <v>0</v>
      </c>
      <c r="L26" s="22">
        <v>1</v>
      </c>
      <c r="M26" s="22">
        <v>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>
        <f>COUNTIF(H26:AC26,0)</f>
        <v>2</v>
      </c>
      <c r="AE26" s="23">
        <f>COUNTIF(H26:AC26,1)</f>
        <v>3</v>
      </c>
      <c r="AF26" s="22">
        <f>COUNTIF(H26:AC26,2)</f>
        <v>1</v>
      </c>
      <c r="AG26">
        <f t="shared" si="0"/>
        <v>20301</v>
      </c>
    </row>
    <row r="27" spans="1:33" x14ac:dyDescent="0.25">
      <c r="A27" s="18">
        <f>_xlfn.RANK.EQ(AG27,$AG$11:$AG$86,0)</f>
        <v>17</v>
      </c>
      <c r="B27" s="19"/>
      <c r="C27" s="20"/>
      <c r="D27" s="19" t="s">
        <v>210</v>
      </c>
      <c r="E27" s="19" t="s">
        <v>211</v>
      </c>
      <c r="F27" s="21"/>
      <c r="G27" s="21" t="s">
        <v>26</v>
      </c>
      <c r="H27" s="22">
        <v>3</v>
      </c>
      <c r="I27" s="22">
        <v>5</v>
      </c>
      <c r="J27" s="22">
        <v>2</v>
      </c>
      <c r="K27" s="22">
        <v>1</v>
      </c>
      <c r="L27" s="22">
        <v>0</v>
      </c>
      <c r="M27" s="22">
        <v>2</v>
      </c>
      <c r="N27" s="22">
        <v>0</v>
      </c>
      <c r="O27" s="22">
        <v>2</v>
      </c>
      <c r="P27" s="22">
        <v>1</v>
      </c>
      <c r="Q27" s="22">
        <v>2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>
        <f>COUNTIF(H27:AC27,0)</f>
        <v>2</v>
      </c>
      <c r="AE27" s="23">
        <f>COUNTIF(H27:AC27,1)</f>
        <v>2</v>
      </c>
      <c r="AF27" s="22">
        <f>COUNTIF(H27:AC27,2)</f>
        <v>4</v>
      </c>
      <c r="AG27">
        <f t="shared" si="0"/>
        <v>20204</v>
      </c>
    </row>
    <row r="28" spans="1:33" x14ac:dyDescent="0.25">
      <c r="A28" s="18">
        <f>_xlfn.RANK.EQ(AG28,$AG$11:$AG$86,0)</f>
        <v>17</v>
      </c>
      <c r="B28" s="19"/>
      <c r="C28" s="20"/>
      <c r="D28" s="19" t="s">
        <v>209</v>
      </c>
      <c r="E28" s="19" t="s">
        <v>143</v>
      </c>
      <c r="F28" s="21"/>
      <c r="G28" s="21" t="s">
        <v>32</v>
      </c>
      <c r="H28" s="22">
        <v>4</v>
      </c>
      <c r="I28" s="22">
        <v>3</v>
      </c>
      <c r="J28" s="22">
        <v>2</v>
      </c>
      <c r="K28" s="22">
        <v>1</v>
      </c>
      <c r="L28" s="22">
        <v>2</v>
      </c>
      <c r="M28" s="22">
        <v>0</v>
      </c>
      <c r="N28" s="22">
        <v>2</v>
      </c>
      <c r="O28" s="22">
        <v>0</v>
      </c>
      <c r="P28" s="22">
        <v>2</v>
      </c>
      <c r="Q28" s="22">
        <v>1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>
        <f>COUNTIF(H28:AC28,0)</f>
        <v>2</v>
      </c>
      <c r="AE28" s="23">
        <f>COUNTIF(H28:AC28,1)</f>
        <v>2</v>
      </c>
      <c r="AF28" s="22">
        <f>COUNTIF(H28:AC28,2)</f>
        <v>4</v>
      </c>
      <c r="AG28">
        <f t="shared" si="0"/>
        <v>20204</v>
      </c>
    </row>
    <row r="29" spans="1:33" x14ac:dyDescent="0.25">
      <c r="A29" s="18">
        <f>_xlfn.RANK.EQ(AG29,$AG$11:$AG$86,0)</f>
        <v>19</v>
      </c>
      <c r="B29" s="19"/>
      <c r="C29" s="20"/>
      <c r="D29" s="19" t="s">
        <v>197</v>
      </c>
      <c r="E29" s="19" t="s">
        <v>198</v>
      </c>
      <c r="F29" s="21"/>
      <c r="G29" s="21" t="s">
        <v>71</v>
      </c>
      <c r="H29" s="22">
        <v>0</v>
      </c>
      <c r="I29" s="22">
        <v>3</v>
      </c>
      <c r="J29" s="22">
        <v>2</v>
      </c>
      <c r="K29" s="22">
        <v>0</v>
      </c>
      <c r="L29" s="22">
        <v>2</v>
      </c>
      <c r="M29" s="22">
        <v>3</v>
      </c>
      <c r="N29" s="22">
        <v>1</v>
      </c>
      <c r="O29" s="22">
        <v>1</v>
      </c>
      <c r="P29" s="22">
        <v>3</v>
      </c>
      <c r="Q29" s="22">
        <v>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>
        <f>COUNTIF(H29:AC29,0)</f>
        <v>2</v>
      </c>
      <c r="AE29" s="23">
        <f>COUNTIF(H29:AC29,1)</f>
        <v>2</v>
      </c>
      <c r="AF29" s="22">
        <f>COUNTIF(H29:AC29,2)</f>
        <v>3</v>
      </c>
      <c r="AG29">
        <f t="shared" si="0"/>
        <v>20203</v>
      </c>
    </row>
    <row r="30" spans="1:33" x14ac:dyDescent="0.25">
      <c r="A30" s="18">
        <f>_xlfn.RANK.EQ(AG30,$AG$11:$AG$86,0)</f>
        <v>20</v>
      </c>
      <c r="B30" s="19"/>
      <c r="C30" s="20"/>
      <c r="D30" s="19" t="s">
        <v>243</v>
      </c>
      <c r="E30" s="19" t="s">
        <v>244</v>
      </c>
      <c r="F30" s="21"/>
      <c r="G30" s="21" t="s">
        <v>71</v>
      </c>
      <c r="H30" s="22">
        <v>2</v>
      </c>
      <c r="I30" s="22">
        <v>2</v>
      </c>
      <c r="J30" s="22">
        <v>0</v>
      </c>
      <c r="K30" s="22">
        <v>2</v>
      </c>
      <c r="L30" s="22">
        <v>0</v>
      </c>
      <c r="M30" s="22">
        <v>2</v>
      </c>
      <c r="N30" s="22">
        <v>2</v>
      </c>
      <c r="O30" s="22">
        <v>1</v>
      </c>
      <c r="P30" s="22">
        <v>2</v>
      </c>
      <c r="Q30" s="22">
        <v>3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>
        <f>COUNTIF(H30:AC30,0)</f>
        <v>2</v>
      </c>
      <c r="AE30" s="23">
        <f>COUNTIF(H30:AC30,1)</f>
        <v>1</v>
      </c>
      <c r="AF30" s="22">
        <f>COUNTIF(H30:AC30,2)</f>
        <v>6</v>
      </c>
      <c r="AG30">
        <f t="shared" si="0"/>
        <v>20106</v>
      </c>
    </row>
    <row r="31" spans="1:33" x14ac:dyDescent="0.25">
      <c r="A31" s="18">
        <f>_xlfn.RANK.EQ(AG31,$AG$11:$AG$86,0)</f>
        <v>21</v>
      </c>
      <c r="B31" s="19"/>
      <c r="C31" s="20"/>
      <c r="D31" s="19" t="s">
        <v>154</v>
      </c>
      <c r="E31" s="19" t="s">
        <v>155</v>
      </c>
      <c r="F31" s="21"/>
      <c r="G31" s="21" t="s">
        <v>156</v>
      </c>
      <c r="H31" s="22">
        <v>3</v>
      </c>
      <c r="I31" s="22">
        <v>1</v>
      </c>
      <c r="J31" s="22">
        <v>0</v>
      </c>
      <c r="K31" s="22">
        <v>2</v>
      </c>
      <c r="L31" s="22">
        <v>2</v>
      </c>
      <c r="M31" s="22">
        <v>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>
        <f>COUNTIF(H31:AC31,0)</f>
        <v>2</v>
      </c>
      <c r="AE31" s="23">
        <f>COUNTIF(H31:AC31,1)</f>
        <v>1</v>
      </c>
      <c r="AF31" s="22">
        <f>COUNTIF(H31:AC31,2)</f>
        <v>2</v>
      </c>
      <c r="AG31">
        <f t="shared" si="0"/>
        <v>20102</v>
      </c>
    </row>
    <row r="32" spans="1:33" x14ac:dyDescent="0.25">
      <c r="A32" s="18">
        <f>_xlfn.RANK.EQ(AG32,$AG$11:$AG$86,0)</f>
        <v>22</v>
      </c>
      <c r="B32" s="19"/>
      <c r="C32" s="20"/>
      <c r="D32" s="19" t="s">
        <v>178</v>
      </c>
      <c r="E32" s="19" t="s">
        <v>153</v>
      </c>
      <c r="F32" s="21"/>
      <c r="G32" s="21" t="s">
        <v>71</v>
      </c>
      <c r="H32" s="22">
        <v>2</v>
      </c>
      <c r="I32" s="22">
        <v>3</v>
      </c>
      <c r="J32" s="22">
        <v>2</v>
      </c>
      <c r="K32" s="22">
        <v>3</v>
      </c>
      <c r="L32" s="22">
        <v>3</v>
      </c>
      <c r="M32" s="22">
        <v>3</v>
      </c>
      <c r="N32" s="22">
        <v>0</v>
      </c>
      <c r="O32" s="22">
        <v>2</v>
      </c>
      <c r="P32" s="22">
        <v>0</v>
      </c>
      <c r="Q32" s="22">
        <v>3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>
        <f>COUNTIF(H32:AC32,0)</f>
        <v>2</v>
      </c>
      <c r="AE32" s="23">
        <f>COUNTIF(H32:AC32,1)</f>
        <v>0</v>
      </c>
      <c r="AF32" s="22">
        <f>COUNTIF(H32:AC32,2)</f>
        <v>3</v>
      </c>
      <c r="AG32">
        <f t="shared" si="0"/>
        <v>20003</v>
      </c>
    </row>
    <row r="33" spans="1:33" x14ac:dyDescent="0.25">
      <c r="A33" s="18">
        <f>_xlfn.RANK.EQ(AG33,$AG$11:$AG$86,0)</f>
        <v>23</v>
      </c>
      <c r="B33" s="19"/>
      <c r="C33" s="20"/>
      <c r="D33" s="19" t="s">
        <v>196</v>
      </c>
      <c r="E33" s="19" t="s">
        <v>153</v>
      </c>
      <c r="F33" s="21"/>
      <c r="G33" s="21" t="s">
        <v>71</v>
      </c>
      <c r="H33" s="22">
        <v>1</v>
      </c>
      <c r="I33" s="22">
        <v>1</v>
      </c>
      <c r="J33" s="22">
        <v>2</v>
      </c>
      <c r="K33" s="22">
        <v>3</v>
      </c>
      <c r="L33" s="22">
        <v>2</v>
      </c>
      <c r="M33" s="22">
        <v>1</v>
      </c>
      <c r="N33" s="22">
        <v>0</v>
      </c>
      <c r="O33" s="22">
        <v>1</v>
      </c>
      <c r="P33" s="22">
        <v>1</v>
      </c>
      <c r="Q33" s="22">
        <v>2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>
        <f>COUNTIF(H33:AC33,0)</f>
        <v>1</v>
      </c>
      <c r="AE33" s="23">
        <f>COUNTIF(H33:AC33,1)</f>
        <v>5</v>
      </c>
      <c r="AF33" s="22">
        <f>COUNTIF(H33:AC33,2)</f>
        <v>3</v>
      </c>
      <c r="AG33">
        <f t="shared" si="0"/>
        <v>10503</v>
      </c>
    </row>
    <row r="34" spans="1:33" x14ac:dyDescent="0.25">
      <c r="A34" s="18">
        <f>_xlfn.RANK.EQ(AG34,$AG$11:$AG$86,0)</f>
        <v>24</v>
      </c>
      <c r="B34" s="19"/>
      <c r="C34" s="20"/>
      <c r="D34" s="19" t="s">
        <v>150</v>
      </c>
      <c r="E34" s="19" t="s">
        <v>151</v>
      </c>
      <c r="F34" s="21"/>
      <c r="G34" s="21" t="s">
        <v>48</v>
      </c>
      <c r="H34" s="22">
        <v>0</v>
      </c>
      <c r="I34" s="22">
        <v>1</v>
      </c>
      <c r="J34" s="22">
        <v>1</v>
      </c>
      <c r="K34" s="22">
        <v>1</v>
      </c>
      <c r="L34" s="22">
        <v>1</v>
      </c>
      <c r="M34" s="22">
        <v>3</v>
      </c>
      <c r="N34" s="22">
        <v>1</v>
      </c>
      <c r="O34" s="22">
        <v>2</v>
      </c>
      <c r="P34" s="22">
        <v>2</v>
      </c>
      <c r="Q34" s="22">
        <v>4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>
        <f>COUNTIF(H34:AC34,0)</f>
        <v>1</v>
      </c>
      <c r="AE34" s="23">
        <f>COUNTIF(H34:AC34,1)</f>
        <v>5</v>
      </c>
      <c r="AF34" s="22">
        <f>COUNTIF(H34:AC34,2)</f>
        <v>2</v>
      </c>
      <c r="AG34">
        <f t="shared" si="0"/>
        <v>10502</v>
      </c>
    </row>
    <row r="35" spans="1:33" x14ac:dyDescent="0.25">
      <c r="A35" s="18">
        <f>_xlfn.RANK.EQ(AG35,$AG$11:$AG$86,0)</f>
        <v>25</v>
      </c>
      <c r="B35" s="19"/>
      <c r="C35" s="20"/>
      <c r="D35" s="19" t="s">
        <v>224</v>
      </c>
      <c r="E35" s="19" t="s">
        <v>158</v>
      </c>
      <c r="F35" s="21"/>
      <c r="G35" s="21" t="s">
        <v>159</v>
      </c>
      <c r="H35" s="22">
        <v>0</v>
      </c>
      <c r="I35" s="22">
        <v>3</v>
      </c>
      <c r="J35" s="22">
        <v>1</v>
      </c>
      <c r="K35" s="22">
        <v>1</v>
      </c>
      <c r="L35" s="22">
        <v>2</v>
      </c>
      <c r="M35" s="22">
        <v>3</v>
      </c>
      <c r="N35" s="22">
        <v>2</v>
      </c>
      <c r="O35" s="22">
        <v>1</v>
      </c>
      <c r="P35" s="22">
        <v>1</v>
      </c>
      <c r="Q35" s="22">
        <v>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>
        <f>COUNTIF(H35:AC35,0)</f>
        <v>1</v>
      </c>
      <c r="AE35" s="23">
        <f>COUNTIF(H35:AC35,1)</f>
        <v>4</v>
      </c>
      <c r="AF35" s="22">
        <f>COUNTIF(H35:AC35,2)</f>
        <v>2</v>
      </c>
      <c r="AG35">
        <f t="shared" si="0"/>
        <v>10402</v>
      </c>
    </row>
    <row r="36" spans="1:33" x14ac:dyDescent="0.25">
      <c r="A36" s="18">
        <f>_xlfn.RANK.EQ(AG36,$AG$11:$AG$86,0)</f>
        <v>26</v>
      </c>
      <c r="B36" s="19"/>
      <c r="C36" s="20"/>
      <c r="D36" s="19" t="s">
        <v>228</v>
      </c>
      <c r="E36" s="19" t="s">
        <v>229</v>
      </c>
      <c r="F36" s="21"/>
      <c r="G36" s="21" t="s">
        <v>26</v>
      </c>
      <c r="H36" s="22">
        <v>1</v>
      </c>
      <c r="I36" s="22">
        <v>2</v>
      </c>
      <c r="J36" s="22"/>
      <c r="K36" s="22"/>
      <c r="L36" s="22"/>
      <c r="M36" s="22"/>
      <c r="N36" s="22">
        <v>2</v>
      </c>
      <c r="O36" s="22">
        <v>0</v>
      </c>
      <c r="P36" s="22">
        <v>1</v>
      </c>
      <c r="Q36" s="22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>
        <f>COUNTIF(H36:AC36,0)</f>
        <v>1</v>
      </c>
      <c r="AE36" s="23">
        <f>COUNTIF(H36:AC36,1)</f>
        <v>3</v>
      </c>
      <c r="AF36" s="22">
        <f>COUNTIF(H36:AC36,2)</f>
        <v>2</v>
      </c>
      <c r="AG36">
        <f t="shared" si="0"/>
        <v>10302</v>
      </c>
    </row>
    <row r="37" spans="1:33" x14ac:dyDescent="0.25">
      <c r="A37" s="18">
        <f>_xlfn.RANK.EQ(AG37,$AG$11:$AG$86,0)</f>
        <v>26</v>
      </c>
      <c r="B37" s="19"/>
      <c r="C37" s="20"/>
      <c r="D37" s="19" t="s">
        <v>175</v>
      </c>
      <c r="E37" s="19" t="s">
        <v>145</v>
      </c>
      <c r="F37" s="21"/>
      <c r="G37" s="21" t="s">
        <v>26</v>
      </c>
      <c r="H37" s="22">
        <v>2</v>
      </c>
      <c r="I37" s="22">
        <v>4</v>
      </c>
      <c r="J37" s="22">
        <v>0</v>
      </c>
      <c r="K37" s="22">
        <v>1</v>
      </c>
      <c r="L37" s="22">
        <v>3</v>
      </c>
      <c r="M37" s="22">
        <v>5</v>
      </c>
      <c r="N37" s="22">
        <v>1</v>
      </c>
      <c r="O37" s="22">
        <v>2</v>
      </c>
      <c r="P37" s="22">
        <v>1</v>
      </c>
      <c r="Q37" s="22">
        <v>4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>
        <f>COUNTIF(H37:AC37,0)</f>
        <v>1</v>
      </c>
      <c r="AE37" s="23">
        <f>COUNTIF(H37:AC37,1)</f>
        <v>3</v>
      </c>
      <c r="AF37" s="22">
        <f>COUNTIF(H37:AC37,2)</f>
        <v>2</v>
      </c>
      <c r="AG37">
        <f t="shared" si="0"/>
        <v>10302</v>
      </c>
    </row>
    <row r="38" spans="1:33" x14ac:dyDescent="0.25">
      <c r="A38" s="18">
        <f>_xlfn.RANK.EQ(AG38,$AG$11:$AG$86,0)</f>
        <v>26</v>
      </c>
      <c r="B38" s="19"/>
      <c r="C38" s="20"/>
      <c r="D38" s="19" t="s">
        <v>216</v>
      </c>
      <c r="E38" s="19" t="s">
        <v>143</v>
      </c>
      <c r="F38" s="21"/>
      <c r="G38" s="21" t="s">
        <v>26</v>
      </c>
      <c r="H38" s="22">
        <v>1</v>
      </c>
      <c r="I38" s="22">
        <v>1</v>
      </c>
      <c r="J38" s="22">
        <v>2</v>
      </c>
      <c r="K38" s="22">
        <v>0</v>
      </c>
      <c r="L38" s="22">
        <v>3</v>
      </c>
      <c r="M38" s="22">
        <v>2</v>
      </c>
      <c r="N38" s="22">
        <v>1</v>
      </c>
      <c r="O38" s="22">
        <v>3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3">
        <f>COUNTIF(H38:AC38,0)</f>
        <v>1</v>
      </c>
      <c r="AE38" s="23">
        <f>COUNTIF(H38:AC38,1)</f>
        <v>3</v>
      </c>
      <c r="AF38" s="22">
        <f>COUNTIF(H38:AC38,2)</f>
        <v>2</v>
      </c>
      <c r="AG38">
        <f t="shared" si="0"/>
        <v>10302</v>
      </c>
    </row>
    <row r="39" spans="1:33" x14ac:dyDescent="0.25">
      <c r="A39" s="18">
        <f>_xlfn.RANK.EQ(AG39,$AG$11:$AG$86,0)</f>
        <v>29</v>
      </c>
      <c r="B39" s="19"/>
      <c r="C39" s="20"/>
      <c r="D39" s="19" t="s">
        <v>150</v>
      </c>
      <c r="E39" s="19" t="s">
        <v>215</v>
      </c>
      <c r="F39" s="21"/>
      <c r="G39" s="21" t="s">
        <v>141</v>
      </c>
      <c r="H39" s="22">
        <v>1</v>
      </c>
      <c r="I39" s="22">
        <v>3</v>
      </c>
      <c r="J39" s="22">
        <v>0</v>
      </c>
      <c r="K39" s="22">
        <v>1</v>
      </c>
      <c r="L39" s="22">
        <v>2</v>
      </c>
      <c r="M39" s="22">
        <v>1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3">
        <f>COUNTIF(H39:AC39,0)</f>
        <v>1</v>
      </c>
      <c r="AE39" s="23">
        <f>COUNTIF(H39:AC39,1)</f>
        <v>3</v>
      </c>
      <c r="AF39" s="22">
        <f>COUNTIF(H39:AC39,2)</f>
        <v>1</v>
      </c>
      <c r="AG39">
        <f t="shared" si="0"/>
        <v>10301</v>
      </c>
    </row>
    <row r="40" spans="1:33" ht="15" customHeight="1" x14ac:dyDescent="0.25">
      <c r="A40" s="18">
        <f>_xlfn.RANK.EQ(AG40,$AG$11:$AG$86,0)</f>
        <v>30</v>
      </c>
      <c r="B40" s="19"/>
      <c r="C40" s="20"/>
      <c r="D40" s="19" t="s">
        <v>170</v>
      </c>
      <c r="E40" s="19" t="s">
        <v>171</v>
      </c>
      <c r="F40" s="21"/>
      <c r="G40" s="21" t="s">
        <v>26</v>
      </c>
      <c r="H40" s="22">
        <v>3</v>
      </c>
      <c r="I40" s="22">
        <v>2</v>
      </c>
      <c r="J40" s="22">
        <v>2</v>
      </c>
      <c r="K40" s="22">
        <v>1</v>
      </c>
      <c r="L40" s="22">
        <v>1</v>
      </c>
      <c r="M40" s="22">
        <v>0</v>
      </c>
      <c r="N40" s="22">
        <v>2</v>
      </c>
      <c r="O40" s="22">
        <v>2</v>
      </c>
      <c r="P40" s="22">
        <v>3</v>
      </c>
      <c r="Q40" s="22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>
        <f>COUNTIF(H40:AC40,0)</f>
        <v>1</v>
      </c>
      <c r="AE40" s="23">
        <f>COUNTIF(H40:AC40,1)</f>
        <v>2</v>
      </c>
      <c r="AF40" s="22">
        <f>COUNTIF(H40:AC40,2)</f>
        <v>5</v>
      </c>
      <c r="AG40">
        <f t="shared" si="0"/>
        <v>10205</v>
      </c>
    </row>
    <row r="41" spans="1:33" x14ac:dyDescent="0.25">
      <c r="A41" s="18">
        <f>_xlfn.RANK.EQ(AG41,$AG$11:$AG$86,0)</f>
        <v>30</v>
      </c>
      <c r="B41" s="19"/>
      <c r="C41" s="20"/>
      <c r="D41" s="19" t="s">
        <v>195</v>
      </c>
      <c r="E41" s="19" t="s">
        <v>184</v>
      </c>
      <c r="F41" s="21"/>
      <c r="G41" s="21" t="s">
        <v>61</v>
      </c>
      <c r="H41" s="22">
        <v>2</v>
      </c>
      <c r="I41" s="22">
        <v>2</v>
      </c>
      <c r="J41" s="22">
        <v>0</v>
      </c>
      <c r="K41" s="22">
        <v>1</v>
      </c>
      <c r="L41" s="22">
        <v>3</v>
      </c>
      <c r="M41" s="22">
        <v>2</v>
      </c>
      <c r="N41" s="22">
        <v>1</v>
      </c>
      <c r="O41" s="22">
        <v>2</v>
      </c>
      <c r="P41" s="22">
        <v>2</v>
      </c>
      <c r="Q41" s="22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>
        <f>COUNTIF(H41:AC41,0)</f>
        <v>1</v>
      </c>
      <c r="AE41" s="23">
        <f>COUNTIF(H41:AC41,1)</f>
        <v>2</v>
      </c>
      <c r="AF41" s="22">
        <f>COUNTIF(H41:AC41,2)</f>
        <v>5</v>
      </c>
      <c r="AG41">
        <f t="shared" si="0"/>
        <v>10205</v>
      </c>
    </row>
    <row r="42" spans="1:33" x14ac:dyDescent="0.25">
      <c r="A42" s="18">
        <f>_xlfn.RANK.EQ(AG42,$AG$11:$AG$86,0)</f>
        <v>32</v>
      </c>
      <c r="B42" s="19"/>
      <c r="C42" s="20"/>
      <c r="D42" s="19" t="s">
        <v>247</v>
      </c>
      <c r="E42" s="19" t="s">
        <v>248</v>
      </c>
      <c r="F42" s="21"/>
      <c r="G42" s="21" t="s">
        <v>71</v>
      </c>
      <c r="H42" s="22">
        <v>4</v>
      </c>
      <c r="I42" s="22">
        <v>0</v>
      </c>
      <c r="J42" s="22">
        <v>2</v>
      </c>
      <c r="K42" s="22">
        <v>2</v>
      </c>
      <c r="L42" s="22">
        <v>3</v>
      </c>
      <c r="M42" s="22">
        <v>1</v>
      </c>
      <c r="N42" s="22">
        <v>4</v>
      </c>
      <c r="O42" s="22">
        <v>1</v>
      </c>
      <c r="P42" s="22">
        <v>2</v>
      </c>
      <c r="Q42" s="22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>
        <f>COUNTIF(H42:AC42,0)</f>
        <v>1</v>
      </c>
      <c r="AE42" s="23">
        <f>COUNTIF(H42:AC42,1)</f>
        <v>2</v>
      </c>
      <c r="AF42" s="22">
        <f>COUNTIF(H42:AC42,2)</f>
        <v>3</v>
      </c>
      <c r="AG42">
        <f t="shared" si="0"/>
        <v>10203</v>
      </c>
    </row>
    <row r="43" spans="1:33" x14ac:dyDescent="0.25">
      <c r="A43" s="18">
        <f>_xlfn.RANK.EQ(AG43,$AG$11:$AG$86,0)</f>
        <v>32</v>
      </c>
      <c r="B43" s="19"/>
      <c r="C43" s="20"/>
      <c r="D43" s="19" t="s">
        <v>166</v>
      </c>
      <c r="E43" s="19" t="s">
        <v>167</v>
      </c>
      <c r="F43" s="21"/>
      <c r="G43" s="21" t="s">
        <v>32</v>
      </c>
      <c r="H43" s="22">
        <v>2</v>
      </c>
      <c r="I43" s="22">
        <v>3</v>
      </c>
      <c r="J43" s="22">
        <v>2</v>
      </c>
      <c r="K43" s="22">
        <v>1</v>
      </c>
      <c r="L43" s="22">
        <v>5</v>
      </c>
      <c r="M43" s="22">
        <v>3</v>
      </c>
      <c r="N43" s="22">
        <v>2</v>
      </c>
      <c r="O43" s="22">
        <v>3</v>
      </c>
      <c r="P43" s="22">
        <v>0</v>
      </c>
      <c r="Q43" s="22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3">
        <f>COUNTIF(H43:AC43,0)</f>
        <v>1</v>
      </c>
      <c r="AE43" s="23">
        <f>COUNTIF(H43:AC43,1)</f>
        <v>2</v>
      </c>
      <c r="AF43" s="22">
        <f>COUNTIF(H43:AC43,2)</f>
        <v>3</v>
      </c>
      <c r="AG43">
        <f t="shared" ref="AG43:AG74" si="1">AF43+AE43*100+AD43*10000</f>
        <v>10203</v>
      </c>
    </row>
    <row r="44" spans="1:33" x14ac:dyDescent="0.25">
      <c r="A44" s="18">
        <f>_xlfn.RANK.EQ(AG44,$AG$11:$AG$86,0)</f>
        <v>34</v>
      </c>
      <c r="B44" s="19"/>
      <c r="C44" s="20"/>
      <c r="D44" s="19" t="s">
        <v>189</v>
      </c>
      <c r="E44" s="19" t="s">
        <v>190</v>
      </c>
      <c r="F44" s="21"/>
      <c r="G44" s="21" t="s">
        <v>191</v>
      </c>
      <c r="H44" s="22">
        <v>1</v>
      </c>
      <c r="I44" s="22">
        <v>1</v>
      </c>
      <c r="J44" s="22">
        <v>2</v>
      </c>
      <c r="K44" s="22">
        <v>2</v>
      </c>
      <c r="L44" s="22">
        <v>3</v>
      </c>
      <c r="M44" s="22">
        <v>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>
        <f>COUNTIF(H44:AC44,0)</f>
        <v>1</v>
      </c>
      <c r="AE44" s="23">
        <f>COUNTIF(H44:AC44,1)</f>
        <v>2</v>
      </c>
      <c r="AF44" s="22">
        <f>COUNTIF(H44:AC44,2)</f>
        <v>2</v>
      </c>
      <c r="AG44">
        <f t="shared" si="1"/>
        <v>10202</v>
      </c>
    </row>
    <row r="45" spans="1:33" x14ac:dyDescent="0.25">
      <c r="A45" s="18">
        <f>_xlfn.RANK.EQ(AG45,$AG$11:$AG$86,0)</f>
        <v>35</v>
      </c>
      <c r="B45" s="19"/>
      <c r="C45" s="19"/>
      <c r="D45" s="19" t="s">
        <v>186</v>
      </c>
      <c r="E45" s="19" t="s">
        <v>187</v>
      </c>
      <c r="F45" s="21"/>
      <c r="G45" s="21" t="s">
        <v>32</v>
      </c>
      <c r="H45" s="22">
        <v>0</v>
      </c>
      <c r="I45" s="22">
        <v>3</v>
      </c>
      <c r="J45" s="22">
        <v>4</v>
      </c>
      <c r="K45" s="22">
        <v>3</v>
      </c>
      <c r="L45" s="22">
        <v>3</v>
      </c>
      <c r="M45" s="22">
        <v>3</v>
      </c>
      <c r="N45" s="22">
        <v>1</v>
      </c>
      <c r="O45" s="22">
        <v>1</v>
      </c>
      <c r="P45" s="22">
        <v>2</v>
      </c>
      <c r="Q45" s="22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>
        <f>COUNTIF(H45:AC45,0)</f>
        <v>1</v>
      </c>
      <c r="AE45" s="23">
        <f>COUNTIF(H45:AC45,1)</f>
        <v>2</v>
      </c>
      <c r="AF45" s="22">
        <f>COUNTIF(H45:AC45,2)</f>
        <v>1</v>
      </c>
      <c r="AG45">
        <f t="shared" si="1"/>
        <v>10201</v>
      </c>
    </row>
    <row r="46" spans="1:33" x14ac:dyDescent="0.25">
      <c r="A46" s="18">
        <f>_xlfn.RANK.EQ(AG46,$AG$11:$AG$86,0)</f>
        <v>36</v>
      </c>
      <c r="B46" s="19"/>
      <c r="C46" s="20"/>
      <c r="D46" s="19" t="s">
        <v>245</v>
      </c>
      <c r="E46" s="19" t="s">
        <v>246</v>
      </c>
      <c r="F46" s="21"/>
      <c r="G46" s="21" t="s">
        <v>242</v>
      </c>
      <c r="H46" s="22">
        <v>2</v>
      </c>
      <c r="I46" s="22">
        <v>0</v>
      </c>
      <c r="J46" s="22">
        <v>2</v>
      </c>
      <c r="K46" s="22">
        <v>2</v>
      </c>
      <c r="L46" s="22">
        <v>3</v>
      </c>
      <c r="M46" s="22">
        <v>3</v>
      </c>
      <c r="N46" s="22">
        <v>1</v>
      </c>
      <c r="O46" s="22">
        <v>2</v>
      </c>
      <c r="P46" s="22">
        <v>2</v>
      </c>
      <c r="Q46" s="22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3">
        <f>COUNTIF(H46:AC46,0)</f>
        <v>1</v>
      </c>
      <c r="AE46" s="23">
        <f>COUNTIF(H46:AC46,1)</f>
        <v>1</v>
      </c>
      <c r="AF46" s="22">
        <f>COUNTIF(H46:AC46,2)</f>
        <v>5</v>
      </c>
      <c r="AG46">
        <f t="shared" si="1"/>
        <v>10105</v>
      </c>
    </row>
    <row r="47" spans="1:33" x14ac:dyDescent="0.25">
      <c r="A47" s="18">
        <f>_xlfn.RANK.EQ(AG47,$AG$11:$AG$86,0)</f>
        <v>37</v>
      </c>
      <c r="B47" s="19"/>
      <c r="C47" s="20"/>
      <c r="D47" s="19" t="s">
        <v>137</v>
      </c>
      <c r="E47" s="19" t="s">
        <v>138</v>
      </c>
      <c r="F47" s="21"/>
      <c r="G47" s="21" t="s">
        <v>29</v>
      </c>
      <c r="H47" s="22">
        <v>5</v>
      </c>
      <c r="I47" s="22">
        <v>3</v>
      </c>
      <c r="J47" s="22">
        <v>2</v>
      </c>
      <c r="K47" s="22">
        <v>2</v>
      </c>
      <c r="L47" s="22">
        <v>2</v>
      </c>
      <c r="M47" s="22">
        <v>1</v>
      </c>
      <c r="N47" s="22">
        <v>2</v>
      </c>
      <c r="O47" s="22">
        <v>0</v>
      </c>
      <c r="P47" s="22">
        <v>3</v>
      </c>
      <c r="Q47" s="22">
        <v>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3">
        <f>COUNTIF(H47:AC47,0)</f>
        <v>1</v>
      </c>
      <c r="AE47" s="23">
        <f>COUNTIF(H47:AC47,1)</f>
        <v>1</v>
      </c>
      <c r="AF47" s="22">
        <f>COUNTIF(H47:AC47,2)</f>
        <v>4</v>
      </c>
      <c r="AG47">
        <f t="shared" si="1"/>
        <v>10104</v>
      </c>
    </row>
    <row r="48" spans="1:33" x14ac:dyDescent="0.25">
      <c r="A48" s="18">
        <f>_xlfn.RANK.EQ(AG48,$AG$11:$AG$86,0)</f>
        <v>38</v>
      </c>
      <c r="B48" s="19"/>
      <c r="C48" s="20"/>
      <c r="D48" s="19" t="s">
        <v>144</v>
      </c>
      <c r="E48" s="19" t="s">
        <v>145</v>
      </c>
      <c r="F48" s="21"/>
      <c r="G48" s="21" t="s">
        <v>48</v>
      </c>
      <c r="H48" s="22">
        <v>2</v>
      </c>
      <c r="I48" s="22">
        <v>3</v>
      </c>
      <c r="J48" s="22">
        <v>2</v>
      </c>
      <c r="K48" s="22">
        <v>0</v>
      </c>
      <c r="L48" s="22">
        <v>3</v>
      </c>
      <c r="M48" s="22">
        <v>5</v>
      </c>
      <c r="N48" s="22">
        <v>1</v>
      </c>
      <c r="O48" s="22">
        <v>2</v>
      </c>
      <c r="P48" s="22">
        <v>3</v>
      </c>
      <c r="Q48" s="22">
        <v>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3">
        <f>COUNTIF(H48:AC48,0)</f>
        <v>1</v>
      </c>
      <c r="AE48" s="23">
        <f>COUNTIF(H48:AC48,1)</f>
        <v>1</v>
      </c>
      <c r="AF48" s="22">
        <f>COUNTIF(H48:AC48,2)</f>
        <v>3</v>
      </c>
      <c r="AG48">
        <f t="shared" si="1"/>
        <v>10103</v>
      </c>
    </row>
    <row r="49" spans="1:33" x14ac:dyDescent="0.25">
      <c r="A49" s="18">
        <f>_xlfn.RANK.EQ(AG49,$AG$11:$AG$86,0)</f>
        <v>38</v>
      </c>
      <c r="B49" s="19"/>
      <c r="C49" s="20"/>
      <c r="D49" s="19" t="s">
        <v>164</v>
      </c>
      <c r="E49" s="19" t="s">
        <v>165</v>
      </c>
      <c r="F49" s="21"/>
      <c r="G49" s="21" t="s">
        <v>26</v>
      </c>
      <c r="H49" s="22">
        <v>4</v>
      </c>
      <c r="I49" s="22">
        <v>3</v>
      </c>
      <c r="J49" s="22">
        <v>0</v>
      </c>
      <c r="K49" s="22">
        <v>2</v>
      </c>
      <c r="L49" s="22">
        <v>3</v>
      </c>
      <c r="M49" s="22">
        <v>1</v>
      </c>
      <c r="N49" s="22">
        <v>2</v>
      </c>
      <c r="O49" s="22">
        <v>3</v>
      </c>
      <c r="P49" s="22">
        <v>2</v>
      </c>
      <c r="Q49" s="22">
        <v>4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>
        <f>COUNTIF(H49:AC49,0)</f>
        <v>1</v>
      </c>
      <c r="AE49" s="23">
        <f>COUNTIF(H49:AC49,1)</f>
        <v>1</v>
      </c>
      <c r="AF49" s="22">
        <f>COUNTIF(H49:AC49,2)</f>
        <v>3</v>
      </c>
      <c r="AG49">
        <f t="shared" si="1"/>
        <v>10103</v>
      </c>
    </row>
    <row r="50" spans="1:33" x14ac:dyDescent="0.25">
      <c r="A50" s="18">
        <f>_xlfn.RANK.EQ(AG50,$AG$11:$AG$86,0)</f>
        <v>40</v>
      </c>
      <c r="B50" s="19"/>
      <c r="C50" s="20"/>
      <c r="D50" s="19" t="s">
        <v>236</v>
      </c>
      <c r="E50" s="19" t="s">
        <v>237</v>
      </c>
      <c r="F50" s="21"/>
      <c r="G50" s="21" t="s">
        <v>141</v>
      </c>
      <c r="H50" s="22">
        <v>0</v>
      </c>
      <c r="I50" s="22">
        <v>5</v>
      </c>
      <c r="J50" s="22"/>
      <c r="K50" s="22"/>
      <c r="L50" s="22"/>
      <c r="M50" s="22"/>
      <c r="N50" s="22">
        <v>2</v>
      </c>
      <c r="O50" s="22">
        <v>3</v>
      </c>
      <c r="P50" s="22">
        <v>1</v>
      </c>
      <c r="Q50" s="22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>
        <f>COUNTIF(H50:AC50,0)</f>
        <v>1</v>
      </c>
      <c r="AE50" s="23">
        <f>COUNTIF(H50:AC50,1)</f>
        <v>1</v>
      </c>
      <c r="AF50" s="22">
        <f>COUNTIF(H50:AC50,2)</f>
        <v>2</v>
      </c>
      <c r="AG50">
        <f t="shared" si="1"/>
        <v>10102</v>
      </c>
    </row>
    <row r="51" spans="1:33" x14ac:dyDescent="0.25">
      <c r="A51" s="18">
        <f>_xlfn.RANK.EQ(AG51,$AG$11:$AG$86,0)</f>
        <v>41</v>
      </c>
      <c r="B51" s="19"/>
      <c r="C51" s="20"/>
      <c r="D51" s="19" t="s">
        <v>135</v>
      </c>
      <c r="E51" s="19" t="s">
        <v>136</v>
      </c>
      <c r="F51" s="21"/>
      <c r="G51" s="21" t="s">
        <v>32</v>
      </c>
      <c r="H51" s="22">
        <v>0</v>
      </c>
      <c r="I51" s="22">
        <v>5</v>
      </c>
      <c r="J51" s="22">
        <v>3</v>
      </c>
      <c r="K51" s="22">
        <v>3</v>
      </c>
      <c r="L51" s="22">
        <v>4</v>
      </c>
      <c r="M51" s="22">
        <v>2</v>
      </c>
      <c r="N51" s="22">
        <v>3</v>
      </c>
      <c r="O51" s="22">
        <v>4</v>
      </c>
      <c r="P51" s="22">
        <v>3</v>
      </c>
      <c r="Q51" s="22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>
        <f>COUNTIF(H51:AC51,0)</f>
        <v>1</v>
      </c>
      <c r="AE51" s="23">
        <f>COUNTIF(H51:AC51,1)</f>
        <v>1</v>
      </c>
      <c r="AF51" s="22">
        <f>COUNTIF(H51:AC51,2)</f>
        <v>1</v>
      </c>
      <c r="AG51">
        <f t="shared" si="1"/>
        <v>10101</v>
      </c>
    </row>
    <row r="52" spans="1:33" x14ac:dyDescent="0.25">
      <c r="A52" s="18">
        <f>_xlfn.RANK.EQ(AG52,$AG$11:$AG$86,0)</f>
        <v>42</v>
      </c>
      <c r="B52" s="19"/>
      <c r="C52" s="20"/>
      <c r="D52" s="19" t="s">
        <v>253</v>
      </c>
      <c r="E52" s="19" t="s">
        <v>254</v>
      </c>
      <c r="F52" s="21"/>
      <c r="G52" s="21" t="s">
        <v>32</v>
      </c>
      <c r="H52" s="22">
        <v>0</v>
      </c>
      <c r="I52" s="22">
        <v>2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>
        <f>COUNTIF(H52:AC52,0)</f>
        <v>1</v>
      </c>
      <c r="AE52" s="23">
        <f>COUNTIF(H52:AC52,1)</f>
        <v>0</v>
      </c>
      <c r="AF52" s="22">
        <f>COUNTIF(H52:AC52,2)</f>
        <v>1</v>
      </c>
      <c r="AG52">
        <f t="shared" si="1"/>
        <v>10001</v>
      </c>
    </row>
    <row r="53" spans="1:33" x14ac:dyDescent="0.25">
      <c r="A53" s="18">
        <f>_xlfn.RANK.EQ(AG53,$AG$11:$AG$86,0)</f>
        <v>42</v>
      </c>
      <c r="B53" s="19"/>
      <c r="C53" s="20"/>
      <c r="D53" s="19" t="s">
        <v>146</v>
      </c>
      <c r="E53" s="19" t="s">
        <v>147</v>
      </c>
      <c r="F53" s="21"/>
      <c r="G53" s="21" t="s">
        <v>141</v>
      </c>
      <c r="H53" s="22">
        <v>4</v>
      </c>
      <c r="I53" s="22">
        <v>5</v>
      </c>
      <c r="J53" s="22">
        <v>2</v>
      </c>
      <c r="K53" s="22">
        <v>0</v>
      </c>
      <c r="L53" s="22">
        <v>4</v>
      </c>
      <c r="M53" s="22">
        <v>3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3">
        <f>COUNTIF(H53:AC53,0)</f>
        <v>1</v>
      </c>
      <c r="AE53" s="23">
        <f>COUNTIF(H53:AC53,1)</f>
        <v>0</v>
      </c>
      <c r="AF53" s="22">
        <f>COUNTIF(H53:AC53,2)</f>
        <v>1</v>
      </c>
      <c r="AG53">
        <f t="shared" si="1"/>
        <v>10001</v>
      </c>
    </row>
    <row r="54" spans="1:33" x14ac:dyDescent="0.25">
      <c r="A54" s="18">
        <f>_xlfn.RANK.EQ(AG54,$AG$11:$AG$86,0)</f>
        <v>44</v>
      </c>
      <c r="B54" s="19"/>
      <c r="C54" s="20"/>
      <c r="D54" s="19" t="s">
        <v>148</v>
      </c>
      <c r="E54" s="19" t="s">
        <v>149</v>
      </c>
      <c r="F54" s="21"/>
      <c r="G54" s="21" t="s">
        <v>26</v>
      </c>
      <c r="H54" s="22">
        <v>1</v>
      </c>
      <c r="I54" s="22">
        <v>2</v>
      </c>
      <c r="J54" s="22">
        <v>1</v>
      </c>
      <c r="K54" s="22">
        <v>1</v>
      </c>
      <c r="L54" s="22">
        <v>1</v>
      </c>
      <c r="M54" s="22">
        <v>2</v>
      </c>
      <c r="N54" s="22">
        <v>1</v>
      </c>
      <c r="O54" s="22">
        <v>2</v>
      </c>
      <c r="P54" s="22">
        <v>3</v>
      </c>
      <c r="Q54" s="22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3">
        <f>COUNTIF(H54:AC54,0)</f>
        <v>0</v>
      </c>
      <c r="AE54" s="23">
        <f>COUNTIF(H54:AC54,1)</f>
        <v>6</v>
      </c>
      <c r="AF54" s="22">
        <f>COUNTIF(H54:AC54,2)</f>
        <v>3</v>
      </c>
      <c r="AG54">
        <f t="shared" si="1"/>
        <v>603</v>
      </c>
    </row>
    <row r="55" spans="1:33" x14ac:dyDescent="0.25">
      <c r="A55" s="18">
        <f>_xlfn.RANK.EQ(AG55,$AG$11:$AG$86,0)</f>
        <v>45</v>
      </c>
      <c r="B55" s="19"/>
      <c r="C55" s="20"/>
      <c r="D55" s="19" t="s">
        <v>234</v>
      </c>
      <c r="E55" s="19" t="s">
        <v>145</v>
      </c>
      <c r="F55" s="21"/>
      <c r="G55" s="21" t="s">
        <v>29</v>
      </c>
      <c r="H55" s="22">
        <v>1</v>
      </c>
      <c r="I55" s="22">
        <v>2</v>
      </c>
      <c r="J55" s="22">
        <v>1</v>
      </c>
      <c r="K55" s="22">
        <v>1</v>
      </c>
      <c r="L55" s="22">
        <v>2</v>
      </c>
      <c r="M55" s="22">
        <v>4</v>
      </c>
      <c r="N55" s="22">
        <v>1</v>
      </c>
      <c r="O55" s="22">
        <v>1</v>
      </c>
      <c r="P55" s="22">
        <v>2</v>
      </c>
      <c r="Q55" s="22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3">
        <f>COUNTIF(H55:AC55,0)</f>
        <v>0</v>
      </c>
      <c r="AE55" s="23">
        <f>COUNTIF(H55:AC55,1)</f>
        <v>5</v>
      </c>
      <c r="AF55" s="22">
        <f>COUNTIF(H55:AC55,2)</f>
        <v>3</v>
      </c>
      <c r="AG55">
        <f t="shared" si="1"/>
        <v>503</v>
      </c>
    </row>
    <row r="56" spans="1:33" x14ac:dyDescent="0.25">
      <c r="A56" s="18">
        <f>_xlfn.RANK.EQ(AG56,$AG$11:$AG$86,0)</f>
        <v>46</v>
      </c>
      <c r="B56" s="19"/>
      <c r="C56" s="20"/>
      <c r="D56" s="19" t="s">
        <v>202</v>
      </c>
      <c r="E56" s="19" t="s">
        <v>203</v>
      </c>
      <c r="F56" s="21"/>
      <c r="G56" s="21" t="s">
        <v>141</v>
      </c>
      <c r="H56" s="22">
        <v>1</v>
      </c>
      <c r="I56" s="22">
        <v>3</v>
      </c>
      <c r="J56" s="22">
        <v>2</v>
      </c>
      <c r="K56" s="22">
        <v>1</v>
      </c>
      <c r="L56" s="22">
        <v>2</v>
      </c>
      <c r="M56" s="22">
        <v>5</v>
      </c>
      <c r="N56" s="22">
        <v>5</v>
      </c>
      <c r="O56" s="22">
        <v>1</v>
      </c>
      <c r="P56" s="22">
        <v>1</v>
      </c>
      <c r="Q56" s="22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>
        <f>COUNTIF(H56:AC56,0)</f>
        <v>0</v>
      </c>
      <c r="AE56" s="23">
        <f>COUNTIF(H56:AC56,1)</f>
        <v>5</v>
      </c>
      <c r="AF56" s="22">
        <f>COUNTIF(H56:AC56,2)</f>
        <v>2</v>
      </c>
      <c r="AG56">
        <f t="shared" si="1"/>
        <v>502</v>
      </c>
    </row>
    <row r="57" spans="1:33" x14ac:dyDescent="0.25">
      <c r="A57" s="18">
        <f>_xlfn.RANK.EQ(AG57,$AG$11:$AG$86,0)</f>
        <v>47</v>
      </c>
      <c r="B57" s="19"/>
      <c r="C57" s="20"/>
      <c r="D57" s="19" t="s">
        <v>233</v>
      </c>
      <c r="E57" s="19" t="s">
        <v>219</v>
      </c>
      <c r="F57" s="21"/>
      <c r="G57" s="21" t="s">
        <v>191</v>
      </c>
      <c r="H57" s="22">
        <v>1</v>
      </c>
      <c r="I57" s="22">
        <v>2</v>
      </c>
      <c r="J57" s="22">
        <v>1</v>
      </c>
      <c r="K57" s="22">
        <v>1</v>
      </c>
      <c r="L57" s="22">
        <v>2</v>
      </c>
      <c r="M57" s="22">
        <v>1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3">
        <f>COUNTIF(H57:AC57,0)</f>
        <v>0</v>
      </c>
      <c r="AE57" s="23">
        <f>COUNTIF(H57:AC57,1)</f>
        <v>4</v>
      </c>
      <c r="AF57" s="22">
        <f>COUNTIF(H57:AC57,2)</f>
        <v>2</v>
      </c>
      <c r="AG57">
        <f t="shared" si="1"/>
        <v>402</v>
      </c>
    </row>
    <row r="58" spans="1:33" x14ac:dyDescent="0.25">
      <c r="A58" s="18">
        <f>_xlfn.RANK.EQ(AG58,$AG$11:$AG$86,0)</f>
        <v>48</v>
      </c>
      <c r="B58" s="19"/>
      <c r="C58" s="20"/>
      <c r="D58" s="19" t="s">
        <v>220</v>
      </c>
      <c r="E58" s="19" t="s">
        <v>221</v>
      </c>
      <c r="F58" s="21"/>
      <c r="G58" s="21" t="s">
        <v>222</v>
      </c>
      <c r="H58" s="22">
        <v>2</v>
      </c>
      <c r="I58" s="22">
        <v>3</v>
      </c>
      <c r="J58" s="22">
        <v>1</v>
      </c>
      <c r="K58" s="22">
        <v>3</v>
      </c>
      <c r="L58" s="22">
        <v>3</v>
      </c>
      <c r="M58" s="22">
        <v>2</v>
      </c>
      <c r="N58" s="22">
        <v>1</v>
      </c>
      <c r="O58" s="22">
        <v>1</v>
      </c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>COUNTIF(H58:AC58,0)</f>
        <v>0</v>
      </c>
      <c r="AE58" s="23">
        <f>COUNTIF(H58:AC58,1)</f>
        <v>3</v>
      </c>
      <c r="AF58" s="22">
        <f>COUNTIF(H58:AC58,2)</f>
        <v>2</v>
      </c>
      <c r="AG58">
        <f t="shared" si="1"/>
        <v>302</v>
      </c>
    </row>
    <row r="59" spans="1:33" x14ac:dyDescent="0.25">
      <c r="A59" s="18">
        <f>_xlfn.RANK.EQ(AG59,$AG$11:$AG$86,0)</f>
        <v>49</v>
      </c>
      <c r="B59" s="19"/>
      <c r="C59" s="20"/>
      <c r="D59" s="19" t="s">
        <v>176</v>
      </c>
      <c r="E59" s="19" t="s">
        <v>158</v>
      </c>
      <c r="F59" s="21"/>
      <c r="G59" s="21" t="s">
        <v>48</v>
      </c>
      <c r="H59" s="22">
        <v>2</v>
      </c>
      <c r="I59" s="22">
        <v>2</v>
      </c>
      <c r="J59" s="22">
        <v>1</v>
      </c>
      <c r="K59" s="22">
        <v>2</v>
      </c>
      <c r="L59" s="22">
        <v>2</v>
      </c>
      <c r="M59" s="22">
        <v>2</v>
      </c>
      <c r="N59" s="22">
        <v>3</v>
      </c>
      <c r="O59" s="22">
        <v>1</v>
      </c>
      <c r="P59" s="22">
        <v>2</v>
      </c>
      <c r="Q59" s="22">
        <v>2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>COUNTIF(H59:AC59,0)</f>
        <v>0</v>
      </c>
      <c r="AE59" s="23">
        <f>COUNTIF(H59:AC59,1)</f>
        <v>2</v>
      </c>
      <c r="AF59" s="22">
        <f>COUNTIF(H59:AC59,2)</f>
        <v>7</v>
      </c>
      <c r="AG59">
        <f t="shared" si="1"/>
        <v>207</v>
      </c>
    </row>
    <row r="60" spans="1:33" x14ac:dyDescent="0.25">
      <c r="A60" s="18">
        <f>_xlfn.RANK.EQ(AG60,$AG$11:$AG$86,0)</f>
        <v>50</v>
      </c>
      <c r="B60" s="19"/>
      <c r="C60" s="20"/>
      <c r="D60" s="19" t="s">
        <v>240</v>
      </c>
      <c r="E60" s="19" t="s">
        <v>182</v>
      </c>
      <c r="F60" s="21"/>
      <c r="G60" s="21" t="s">
        <v>32</v>
      </c>
      <c r="H60" s="22">
        <v>2</v>
      </c>
      <c r="I60" s="22">
        <v>4</v>
      </c>
      <c r="J60" s="22">
        <v>2</v>
      </c>
      <c r="K60" s="22">
        <v>3</v>
      </c>
      <c r="L60" s="22">
        <v>2</v>
      </c>
      <c r="M60" s="22">
        <v>1</v>
      </c>
      <c r="N60" s="22">
        <v>2</v>
      </c>
      <c r="O60" s="22">
        <v>1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3">
        <f>COUNTIF(H60:AC60,0)</f>
        <v>0</v>
      </c>
      <c r="AE60" s="23">
        <f>COUNTIF(H60:AC60,1)</f>
        <v>2</v>
      </c>
      <c r="AF60" s="22">
        <f>COUNTIF(H60:AC60,2)</f>
        <v>4</v>
      </c>
      <c r="AG60">
        <f t="shared" si="1"/>
        <v>204</v>
      </c>
    </row>
    <row r="61" spans="1:33" x14ac:dyDescent="0.25">
      <c r="A61" s="18">
        <f>_xlfn.RANK.EQ(AG61,$AG$11:$AG$86,0)</f>
        <v>51</v>
      </c>
      <c r="B61" s="19"/>
      <c r="C61" s="20"/>
      <c r="D61" s="19" t="s">
        <v>162</v>
      </c>
      <c r="E61" s="19" t="s">
        <v>163</v>
      </c>
      <c r="F61" s="21"/>
      <c r="G61" s="21" t="s">
        <v>98</v>
      </c>
      <c r="H61" s="22">
        <v>2</v>
      </c>
      <c r="I61" s="22">
        <v>3</v>
      </c>
      <c r="J61" s="22">
        <v>1</v>
      </c>
      <c r="K61" s="22">
        <v>2</v>
      </c>
      <c r="L61" s="22">
        <v>4</v>
      </c>
      <c r="M61" s="22">
        <v>1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3">
        <f>COUNTIF(H61:AC61,0)</f>
        <v>0</v>
      </c>
      <c r="AE61" s="23">
        <f>COUNTIF(H61:AC61,1)</f>
        <v>2</v>
      </c>
      <c r="AF61" s="22">
        <f>COUNTIF(H61:AC61,2)</f>
        <v>2</v>
      </c>
      <c r="AG61">
        <f t="shared" si="1"/>
        <v>202</v>
      </c>
    </row>
    <row r="62" spans="1:33" x14ac:dyDescent="0.25">
      <c r="A62" s="18">
        <f>_xlfn.RANK.EQ(AG62,$AG$11:$AG$86,0)</f>
        <v>51</v>
      </c>
      <c r="B62" s="19"/>
      <c r="C62" s="20"/>
      <c r="D62" s="19" t="s">
        <v>223</v>
      </c>
      <c r="E62" s="19" t="s">
        <v>158</v>
      </c>
      <c r="F62" s="21"/>
      <c r="G62" s="21" t="s">
        <v>61</v>
      </c>
      <c r="H62" s="22">
        <v>4</v>
      </c>
      <c r="I62" s="22">
        <v>2</v>
      </c>
      <c r="J62" s="22">
        <v>1</v>
      </c>
      <c r="K62" s="22">
        <v>3</v>
      </c>
      <c r="L62" s="22">
        <v>3</v>
      </c>
      <c r="M62" s="22">
        <v>4</v>
      </c>
      <c r="N62" s="22">
        <v>2</v>
      </c>
      <c r="O62" s="22">
        <v>1</v>
      </c>
      <c r="P62" s="22">
        <v>3</v>
      </c>
      <c r="Q62" s="22">
        <v>3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>COUNTIF(H62:AC62,0)</f>
        <v>0</v>
      </c>
      <c r="AE62" s="23">
        <f>COUNTIF(H62:AC62,1)</f>
        <v>2</v>
      </c>
      <c r="AF62" s="22">
        <f>COUNTIF(H62:AC62,2)</f>
        <v>2</v>
      </c>
      <c r="AG62">
        <f t="shared" si="1"/>
        <v>202</v>
      </c>
    </row>
    <row r="63" spans="1:33" x14ac:dyDescent="0.25">
      <c r="A63" s="18">
        <f>_xlfn.RANK.EQ(AG63,$AG$11:$AG$86,0)</f>
        <v>51</v>
      </c>
      <c r="B63" s="19"/>
      <c r="C63" s="20"/>
      <c r="D63" s="19" t="s">
        <v>230</v>
      </c>
      <c r="E63" s="19" t="s">
        <v>229</v>
      </c>
      <c r="F63" s="21"/>
      <c r="G63" s="21" t="s">
        <v>100</v>
      </c>
      <c r="H63" s="22">
        <v>3</v>
      </c>
      <c r="I63" s="22">
        <v>2</v>
      </c>
      <c r="J63" s="22">
        <v>1</v>
      </c>
      <c r="K63" s="22">
        <v>2</v>
      </c>
      <c r="L63" s="22">
        <v>4</v>
      </c>
      <c r="M63" s="22">
        <v>1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3">
        <f>COUNTIF(H63:AC63,0)</f>
        <v>0</v>
      </c>
      <c r="AE63" s="23">
        <f>COUNTIF(H63:AC63,1)</f>
        <v>2</v>
      </c>
      <c r="AF63" s="22">
        <f>COUNTIF(H63:AC63,2)</f>
        <v>2</v>
      </c>
      <c r="AG63">
        <f t="shared" si="1"/>
        <v>202</v>
      </c>
    </row>
    <row r="64" spans="1:33" x14ac:dyDescent="0.25">
      <c r="A64" s="18">
        <f>_xlfn.RANK.EQ(AG64,$AG$11:$AG$86,0)</f>
        <v>54</v>
      </c>
      <c r="B64" s="19"/>
      <c r="C64" s="20"/>
      <c r="D64" s="19" t="s">
        <v>212</v>
      </c>
      <c r="E64" s="19" t="s">
        <v>249</v>
      </c>
      <c r="F64" s="21"/>
      <c r="G64" s="21" t="s">
        <v>71</v>
      </c>
      <c r="H64" s="22">
        <v>1</v>
      </c>
      <c r="I64" s="22">
        <v>3</v>
      </c>
      <c r="J64" s="22">
        <v>3</v>
      </c>
      <c r="K64" s="22">
        <v>4</v>
      </c>
      <c r="L64" s="22">
        <v>3</v>
      </c>
      <c r="M64" s="22">
        <v>3</v>
      </c>
      <c r="N64" s="22">
        <v>1</v>
      </c>
      <c r="O64" s="22">
        <v>4</v>
      </c>
      <c r="P64" s="22">
        <v>2</v>
      </c>
      <c r="Q64" s="22">
        <v>3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>
        <f>COUNTIF(H64:AC64,0)</f>
        <v>0</v>
      </c>
      <c r="AE64" s="23">
        <f>COUNTIF(H64:AC64,1)</f>
        <v>2</v>
      </c>
      <c r="AF64" s="22">
        <f>COUNTIF(H64:AC64,2)</f>
        <v>1</v>
      </c>
      <c r="AG64">
        <f t="shared" si="1"/>
        <v>201</v>
      </c>
    </row>
    <row r="65" spans="1:33" x14ac:dyDescent="0.25">
      <c r="A65" s="18">
        <f>_xlfn.RANK.EQ(AG65,$AG$11:$AG$86,0)</f>
        <v>54</v>
      </c>
      <c r="B65" s="19"/>
      <c r="C65" s="20"/>
      <c r="D65" s="19" t="s">
        <v>139</v>
      </c>
      <c r="E65" s="19" t="s">
        <v>140</v>
      </c>
      <c r="F65" s="21"/>
      <c r="G65" s="21" t="s">
        <v>141</v>
      </c>
      <c r="H65" s="22">
        <v>1</v>
      </c>
      <c r="I65" s="22">
        <v>4</v>
      </c>
      <c r="J65" s="22">
        <v>1</v>
      </c>
      <c r="K65" s="22">
        <v>2</v>
      </c>
      <c r="L65" s="22">
        <v>4</v>
      </c>
      <c r="M65" s="22">
        <v>5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3">
        <f>COUNTIF(H65:AC65,0)</f>
        <v>0</v>
      </c>
      <c r="AE65" s="23">
        <f>COUNTIF(H65:AC65,1)</f>
        <v>2</v>
      </c>
      <c r="AF65" s="22">
        <f>COUNTIF(H65:AC65,2)</f>
        <v>1</v>
      </c>
      <c r="AG65">
        <f t="shared" si="1"/>
        <v>201</v>
      </c>
    </row>
    <row r="66" spans="1:33" x14ac:dyDescent="0.25">
      <c r="A66" s="18">
        <f>_xlfn.RANK.EQ(AG66,$AG$11:$AG$86,0)</f>
        <v>54</v>
      </c>
      <c r="B66" s="19"/>
      <c r="C66" s="20"/>
      <c r="D66" s="19" t="s">
        <v>179</v>
      </c>
      <c r="E66" s="19" t="s">
        <v>180</v>
      </c>
      <c r="F66" s="21"/>
      <c r="G66" s="21" t="s">
        <v>71</v>
      </c>
      <c r="H66" s="22">
        <v>3</v>
      </c>
      <c r="I66" s="22">
        <v>1</v>
      </c>
      <c r="J66" s="22"/>
      <c r="K66" s="22"/>
      <c r="L66" s="22"/>
      <c r="M66" s="22"/>
      <c r="N66" s="22">
        <v>3</v>
      </c>
      <c r="O66" s="22">
        <v>3</v>
      </c>
      <c r="P66" s="22">
        <v>1</v>
      </c>
      <c r="Q66" s="22">
        <v>2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>COUNTIF(H66:AC66,0)</f>
        <v>0</v>
      </c>
      <c r="AE66" s="23">
        <f>COUNTIF(H66:AC66,1)</f>
        <v>2</v>
      </c>
      <c r="AF66" s="22">
        <f>COUNTIF(H66:AC66,2)</f>
        <v>1</v>
      </c>
      <c r="AG66">
        <f t="shared" si="1"/>
        <v>201</v>
      </c>
    </row>
    <row r="67" spans="1:33" x14ac:dyDescent="0.25">
      <c r="A67" s="18">
        <f>_xlfn.RANK.EQ(AG67,$AG$11:$AG$86,0)</f>
        <v>57</v>
      </c>
      <c r="B67" s="19"/>
      <c r="C67" s="20"/>
      <c r="D67" s="19" t="s">
        <v>212</v>
      </c>
      <c r="E67" s="19" t="s">
        <v>213</v>
      </c>
      <c r="F67" s="21"/>
      <c r="G67" s="21" t="s">
        <v>71</v>
      </c>
      <c r="H67" s="22">
        <v>3</v>
      </c>
      <c r="I67" s="22">
        <v>2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1</v>
      </c>
      <c r="Q67" s="22">
        <v>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>
        <f>COUNTIF(H67:AC67,0)</f>
        <v>0</v>
      </c>
      <c r="AE67" s="23">
        <f>COUNTIF(H67:AC67,1)</f>
        <v>1</v>
      </c>
      <c r="AF67" s="22">
        <f>COUNTIF(H67:AC67,2)</f>
        <v>8</v>
      </c>
      <c r="AG67">
        <f t="shared" si="1"/>
        <v>108</v>
      </c>
    </row>
    <row r="68" spans="1:33" x14ac:dyDescent="0.25">
      <c r="A68" s="18">
        <f>_xlfn.RANK.EQ(AG68,$AG$11:$AG$86,0)</f>
        <v>58</v>
      </c>
      <c r="B68" s="19"/>
      <c r="C68" s="20"/>
      <c r="D68" s="19" t="s">
        <v>207</v>
      </c>
      <c r="E68" s="19" t="s">
        <v>208</v>
      </c>
      <c r="F68" s="21"/>
      <c r="G68" s="21" t="s">
        <v>71</v>
      </c>
      <c r="H68" s="22">
        <v>1</v>
      </c>
      <c r="I68" s="22">
        <v>2</v>
      </c>
      <c r="J68" s="22">
        <v>5</v>
      </c>
      <c r="K68" s="22">
        <v>2</v>
      </c>
      <c r="L68" s="22">
        <v>2</v>
      </c>
      <c r="M68" s="22">
        <v>4</v>
      </c>
      <c r="N68" s="22">
        <v>2</v>
      </c>
      <c r="O68" s="22">
        <v>4</v>
      </c>
      <c r="P68" s="22">
        <v>2</v>
      </c>
      <c r="Q68" s="22">
        <v>2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3">
        <f>COUNTIF(H68:AC68,0)</f>
        <v>0</v>
      </c>
      <c r="AE68" s="23">
        <f>COUNTIF(H68:AC68,1)</f>
        <v>1</v>
      </c>
      <c r="AF68" s="22">
        <f>COUNTIF(H68:AC68,2)</f>
        <v>6</v>
      </c>
      <c r="AG68">
        <f t="shared" si="1"/>
        <v>106</v>
      </c>
    </row>
    <row r="69" spans="1:33" x14ac:dyDescent="0.25">
      <c r="A69" s="18">
        <f>_xlfn.RANK.EQ(AG69,$AG$11:$AG$86,0)</f>
        <v>59</v>
      </c>
      <c r="B69" s="19"/>
      <c r="C69" s="20"/>
      <c r="D69" s="19" t="s">
        <v>168</v>
      </c>
      <c r="E69" s="19" t="s">
        <v>169</v>
      </c>
      <c r="F69" s="21"/>
      <c r="G69" s="21" t="s">
        <v>141</v>
      </c>
      <c r="H69" s="22">
        <v>4</v>
      </c>
      <c r="I69" s="22">
        <v>4</v>
      </c>
      <c r="J69" s="22">
        <v>2</v>
      </c>
      <c r="K69" s="22">
        <v>3</v>
      </c>
      <c r="L69" s="22">
        <v>2</v>
      </c>
      <c r="M69" s="22">
        <v>3</v>
      </c>
      <c r="N69" s="22">
        <v>3</v>
      </c>
      <c r="O69" s="22">
        <v>4</v>
      </c>
      <c r="P69" s="22">
        <v>1</v>
      </c>
      <c r="Q69" s="22">
        <v>2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>COUNTIF(H69:AC69,0)</f>
        <v>0</v>
      </c>
      <c r="AE69" s="23">
        <f>COUNTIF(H69:AC69,1)</f>
        <v>1</v>
      </c>
      <c r="AF69" s="22">
        <f>COUNTIF(H69:AC69,2)</f>
        <v>3</v>
      </c>
      <c r="AG69">
        <f t="shared" si="1"/>
        <v>103</v>
      </c>
    </row>
    <row r="70" spans="1:33" x14ac:dyDescent="0.25">
      <c r="A70" s="18">
        <f>_xlfn.RANK.EQ(AG70,$AG$11:$AG$86,0)</f>
        <v>60</v>
      </c>
      <c r="B70" s="19"/>
      <c r="C70" s="20"/>
      <c r="D70" s="19" t="s">
        <v>217</v>
      </c>
      <c r="E70" s="19" t="s">
        <v>143</v>
      </c>
      <c r="F70" s="21"/>
      <c r="G70" s="21" t="s">
        <v>61</v>
      </c>
      <c r="H70" s="22">
        <v>4</v>
      </c>
      <c r="I70" s="22">
        <v>2</v>
      </c>
      <c r="J70" s="22">
        <v>2</v>
      </c>
      <c r="K70" s="22">
        <v>5</v>
      </c>
      <c r="L70" s="22">
        <v>3</v>
      </c>
      <c r="M70" s="22">
        <v>1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>COUNTIF(H70:AC70,0)</f>
        <v>0</v>
      </c>
      <c r="AE70" s="23">
        <f>COUNTIF(H70:AC70,1)</f>
        <v>1</v>
      </c>
      <c r="AF70" s="22">
        <f>COUNTIF(H70:AC70,2)</f>
        <v>2</v>
      </c>
      <c r="AG70">
        <f t="shared" si="1"/>
        <v>102</v>
      </c>
    </row>
    <row r="71" spans="1:33" x14ac:dyDescent="0.25">
      <c r="A71" s="18">
        <f>_xlfn.RANK.EQ(AG71,$AG$11:$AG$86,0)</f>
        <v>61</v>
      </c>
      <c r="B71" s="19"/>
      <c r="C71" s="20"/>
      <c r="D71" s="19" t="s">
        <v>157</v>
      </c>
      <c r="E71" s="19" t="s">
        <v>158</v>
      </c>
      <c r="F71" s="21"/>
      <c r="G71" s="21" t="s">
        <v>159</v>
      </c>
      <c r="H71" s="22">
        <v>1</v>
      </c>
      <c r="I71" s="22">
        <v>3</v>
      </c>
      <c r="J71" s="22">
        <v>4</v>
      </c>
      <c r="K71" s="22">
        <v>3</v>
      </c>
      <c r="L71" s="22">
        <v>3</v>
      </c>
      <c r="M71" s="22">
        <v>2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>COUNTIF(H71:AC71,0)</f>
        <v>0</v>
      </c>
      <c r="AE71" s="23">
        <f>COUNTIF(H71:AC71,1)</f>
        <v>1</v>
      </c>
      <c r="AF71" s="22">
        <f>COUNTIF(H71:AC71,2)</f>
        <v>1</v>
      </c>
      <c r="AG71">
        <f t="shared" si="1"/>
        <v>101</v>
      </c>
    </row>
    <row r="72" spans="1:33" x14ac:dyDescent="0.25">
      <c r="A72" s="18">
        <f>_xlfn.RANK.EQ(AG72,$AG$11:$AG$86,0)</f>
        <v>61</v>
      </c>
      <c r="B72" s="19"/>
      <c r="C72" s="20"/>
      <c r="D72" s="19" t="s">
        <v>258</v>
      </c>
      <c r="E72" s="19" t="s">
        <v>244</v>
      </c>
      <c r="F72" s="21"/>
      <c r="G72" s="21" t="s">
        <v>61</v>
      </c>
      <c r="H72" s="22"/>
      <c r="I72" s="22"/>
      <c r="J72" s="22"/>
      <c r="K72" s="22"/>
      <c r="L72" s="22"/>
      <c r="M72" s="22"/>
      <c r="N72" s="22">
        <v>2</v>
      </c>
      <c r="O72" s="22">
        <v>1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>COUNTIF(H72:AC72,0)</f>
        <v>0</v>
      </c>
      <c r="AE72" s="23">
        <f>COUNTIF(H72:AC72,1)</f>
        <v>1</v>
      </c>
      <c r="AF72" s="22">
        <f>COUNTIF(H72:AC72,2)</f>
        <v>1</v>
      </c>
      <c r="AG72">
        <f t="shared" si="1"/>
        <v>101</v>
      </c>
    </row>
    <row r="73" spans="1:33" x14ac:dyDescent="0.25">
      <c r="A73" s="18">
        <f>_xlfn.RANK.EQ(AG73,$AG$11:$AG$86,0)</f>
        <v>63</v>
      </c>
      <c r="B73" s="19"/>
      <c r="C73" s="20"/>
      <c r="D73" s="19" t="s">
        <v>226</v>
      </c>
      <c r="E73" s="19" t="s">
        <v>153</v>
      </c>
      <c r="F73" s="21"/>
      <c r="G73" s="21" t="s">
        <v>71</v>
      </c>
      <c r="H73" s="22">
        <v>3</v>
      </c>
      <c r="I73" s="22">
        <v>2</v>
      </c>
      <c r="J73" s="22">
        <v>3</v>
      </c>
      <c r="K73" s="22">
        <v>2</v>
      </c>
      <c r="L73" s="22">
        <v>2</v>
      </c>
      <c r="M73" s="22">
        <v>4</v>
      </c>
      <c r="N73" s="22">
        <v>3</v>
      </c>
      <c r="O73" s="22">
        <v>4</v>
      </c>
      <c r="P73" s="22">
        <v>4</v>
      </c>
      <c r="Q73" s="22">
        <v>3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3">
        <f>COUNTIF(H73:AC73,0)</f>
        <v>0</v>
      </c>
      <c r="AE73" s="23">
        <f>COUNTIF(H73:AC73,1)</f>
        <v>0</v>
      </c>
      <c r="AF73" s="22">
        <f>COUNTIF(H73:AC73,2)</f>
        <v>3</v>
      </c>
      <c r="AG73">
        <f t="shared" si="1"/>
        <v>3</v>
      </c>
    </row>
    <row r="74" spans="1:33" x14ac:dyDescent="0.25">
      <c r="A74" s="18">
        <f>_xlfn.RANK.EQ(AG74,$AG$11:$AG$86,0)</f>
        <v>64</v>
      </c>
      <c r="B74" s="19"/>
      <c r="C74" s="20"/>
      <c r="D74" s="19" t="s">
        <v>172</v>
      </c>
      <c r="E74" s="19" t="s">
        <v>173</v>
      </c>
      <c r="F74" s="21"/>
      <c r="G74" s="21" t="s">
        <v>174</v>
      </c>
      <c r="H74" s="22">
        <v>2</v>
      </c>
      <c r="I74" s="22">
        <v>4</v>
      </c>
      <c r="J74" s="22">
        <v>3</v>
      </c>
      <c r="K74" s="22">
        <v>3</v>
      </c>
      <c r="L74" s="22">
        <v>2</v>
      </c>
      <c r="M74" s="22">
        <v>3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>
        <f>COUNTIF(H74:AC74,0)</f>
        <v>0</v>
      </c>
      <c r="AE74" s="23">
        <f>COUNTIF(H74:AC74,1)</f>
        <v>0</v>
      </c>
      <c r="AF74" s="22">
        <f>COUNTIF(H74:AC74,2)</f>
        <v>2</v>
      </c>
      <c r="AG74">
        <f t="shared" si="1"/>
        <v>2</v>
      </c>
    </row>
    <row r="75" spans="1:33" x14ac:dyDescent="0.25">
      <c r="A75" s="18">
        <f>_xlfn.RANK.EQ(AG75,$AG$11:$AG$86,0)</f>
        <v>64</v>
      </c>
      <c r="B75" s="19"/>
      <c r="C75" s="20"/>
      <c r="D75" s="19" t="s">
        <v>238</v>
      </c>
      <c r="E75" s="19" t="s">
        <v>143</v>
      </c>
      <c r="F75" s="21"/>
      <c r="G75" s="21" t="s">
        <v>26</v>
      </c>
      <c r="H75" s="22">
        <v>3</v>
      </c>
      <c r="I75" s="22">
        <v>5</v>
      </c>
      <c r="J75" s="22">
        <v>2</v>
      </c>
      <c r="K75" s="22">
        <v>3</v>
      </c>
      <c r="L75" s="22">
        <v>2</v>
      </c>
      <c r="M75" s="22">
        <v>4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3">
        <f>COUNTIF(H75:AC75,0)</f>
        <v>0</v>
      </c>
      <c r="AE75" s="23">
        <f>COUNTIF(H75:AC75,1)</f>
        <v>0</v>
      </c>
      <c r="AF75" s="22">
        <f>COUNTIF(H75:AC75,2)</f>
        <v>2</v>
      </c>
      <c r="AG75">
        <f t="shared" ref="AG75:AG85" si="2">AF75+AE75*100+AD75*10000</f>
        <v>2</v>
      </c>
    </row>
    <row r="76" spans="1:33" x14ac:dyDescent="0.25">
      <c r="A76" s="18">
        <f>_xlfn.RANK.EQ(AG76,$AG$11:$AG$86,0)</f>
        <v>64</v>
      </c>
      <c r="B76" s="19"/>
      <c r="C76" s="20"/>
      <c r="D76" s="19" t="s">
        <v>183</v>
      </c>
      <c r="E76" s="19" t="s">
        <v>184</v>
      </c>
      <c r="F76" s="21"/>
      <c r="G76" s="21" t="s">
        <v>185</v>
      </c>
      <c r="H76" s="22">
        <v>2</v>
      </c>
      <c r="I76" s="22">
        <v>3</v>
      </c>
      <c r="J76" s="22">
        <v>3</v>
      </c>
      <c r="K76" s="22">
        <v>3</v>
      </c>
      <c r="L76" s="22">
        <v>3</v>
      </c>
      <c r="M76" s="22">
        <v>2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3">
        <f>COUNTIF(H76:AC76,0)</f>
        <v>0</v>
      </c>
      <c r="AE76" s="23">
        <f>COUNTIF(H76:AC76,1)</f>
        <v>0</v>
      </c>
      <c r="AF76" s="22">
        <f>COUNTIF(H76:AC76,2)</f>
        <v>2</v>
      </c>
      <c r="AG76">
        <f t="shared" si="2"/>
        <v>2</v>
      </c>
    </row>
    <row r="77" spans="1:33" x14ac:dyDescent="0.25">
      <c r="A77" s="18">
        <f>_xlfn.RANK.EQ(AG77,$AG$11:$AG$86,0)</f>
        <v>64</v>
      </c>
      <c r="B77" s="19"/>
      <c r="C77" s="20"/>
      <c r="D77" s="19" t="s">
        <v>192</v>
      </c>
      <c r="E77" s="19" t="s">
        <v>167</v>
      </c>
      <c r="F77" s="21"/>
      <c r="G77" s="21" t="s">
        <v>86</v>
      </c>
      <c r="H77" s="22">
        <v>2</v>
      </c>
      <c r="I77" s="22">
        <v>2</v>
      </c>
      <c r="J77" s="22">
        <v>3</v>
      </c>
      <c r="K77" s="22">
        <v>3</v>
      </c>
      <c r="L77" s="22">
        <v>3</v>
      </c>
      <c r="M77" s="22">
        <v>3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>
        <f>COUNTIF(H77:AC77,0)</f>
        <v>0</v>
      </c>
      <c r="AE77" s="23">
        <f>COUNTIF(H77:AC77,1)</f>
        <v>0</v>
      </c>
      <c r="AF77" s="22">
        <f>COUNTIF(H77:AC77,2)</f>
        <v>2</v>
      </c>
      <c r="AG77">
        <f t="shared" si="2"/>
        <v>2</v>
      </c>
    </row>
    <row r="78" spans="1:33" x14ac:dyDescent="0.25">
      <c r="A78" s="18">
        <f>_xlfn.RANK.EQ(AG78,$AG$11:$AG$86,0)</f>
        <v>68</v>
      </c>
      <c r="B78" s="19"/>
      <c r="C78" s="20"/>
      <c r="D78" s="19" t="s">
        <v>199</v>
      </c>
      <c r="E78" s="19" t="s">
        <v>200</v>
      </c>
      <c r="F78" s="21"/>
      <c r="G78" s="21" t="s">
        <v>86</v>
      </c>
      <c r="H78" s="22">
        <v>3</v>
      </c>
      <c r="I78" s="22">
        <v>4</v>
      </c>
      <c r="J78" s="22">
        <v>2</v>
      </c>
      <c r="K78" s="22">
        <v>3</v>
      </c>
      <c r="L78" s="22">
        <v>4</v>
      </c>
      <c r="M78" s="22">
        <v>5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>
        <f>COUNTIF(H78:AC78,0)</f>
        <v>0</v>
      </c>
      <c r="AE78" s="23">
        <f>COUNTIF(H78:AC78,1)</f>
        <v>0</v>
      </c>
      <c r="AF78" s="22">
        <f>COUNTIF(H78:AC78,2)</f>
        <v>1</v>
      </c>
      <c r="AG78">
        <f t="shared" si="2"/>
        <v>1</v>
      </c>
    </row>
    <row r="79" spans="1:33" x14ac:dyDescent="0.25">
      <c r="A79" s="18">
        <f>_xlfn.RANK.EQ(AG79,$AG$11:$AG$86,0)</f>
        <v>68</v>
      </c>
      <c r="B79" s="19"/>
      <c r="C79" s="20"/>
      <c r="D79" s="19" t="s">
        <v>139</v>
      </c>
      <c r="E79" s="19" t="s">
        <v>219</v>
      </c>
      <c r="F79" s="21"/>
      <c r="G79" s="21" t="s">
        <v>141</v>
      </c>
      <c r="H79" s="22">
        <v>2</v>
      </c>
      <c r="I79" s="22">
        <v>3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>
        <f>COUNTIF(H79:AC79,0)</f>
        <v>0</v>
      </c>
      <c r="AE79" s="23">
        <f>COUNTIF(H79:AC79,1)</f>
        <v>0</v>
      </c>
      <c r="AF79" s="22">
        <f>COUNTIF(H79:AC79,2)</f>
        <v>1</v>
      </c>
      <c r="AG79">
        <f t="shared" si="2"/>
        <v>1</v>
      </c>
    </row>
    <row r="80" spans="1:33" x14ac:dyDescent="0.25">
      <c r="A80" s="18">
        <f>_xlfn.RANK.EQ(AG80,$AG$11:$AG$86,0)</f>
        <v>68</v>
      </c>
      <c r="B80" s="19"/>
      <c r="C80" s="20"/>
      <c r="D80" s="19" t="s">
        <v>241</v>
      </c>
      <c r="E80" s="19" t="s">
        <v>229</v>
      </c>
      <c r="F80" s="21"/>
      <c r="G80" s="21" t="s">
        <v>242</v>
      </c>
      <c r="H80" s="22">
        <v>3</v>
      </c>
      <c r="I80" s="22">
        <v>3</v>
      </c>
      <c r="J80" s="22">
        <v>3</v>
      </c>
      <c r="K80" s="22">
        <v>4</v>
      </c>
      <c r="L80" s="22">
        <v>2</v>
      </c>
      <c r="M80" s="22">
        <v>3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>
        <f>COUNTIF(H80:AC80,0)</f>
        <v>0</v>
      </c>
      <c r="AE80" s="23">
        <f>COUNTIF(H80:AC80,1)</f>
        <v>0</v>
      </c>
      <c r="AF80" s="22">
        <f>COUNTIF(H80:AC80,2)</f>
        <v>1</v>
      </c>
      <c r="AG80">
        <f t="shared" si="2"/>
        <v>1</v>
      </c>
    </row>
    <row r="81" spans="1:33" x14ac:dyDescent="0.25">
      <c r="A81" s="18">
        <f>_xlfn.RANK.EQ(AG81,$AG$11:$AG$86,0)</f>
        <v>68</v>
      </c>
      <c r="B81" s="19"/>
      <c r="C81" s="20"/>
      <c r="D81" s="19" t="s">
        <v>205</v>
      </c>
      <c r="E81" s="19" t="s">
        <v>206</v>
      </c>
      <c r="F81" s="21"/>
      <c r="G81" s="21" t="s">
        <v>95</v>
      </c>
      <c r="H81" s="22">
        <v>3</v>
      </c>
      <c r="I81" s="22">
        <v>4</v>
      </c>
      <c r="J81" s="22">
        <v>3</v>
      </c>
      <c r="K81" s="22">
        <v>3</v>
      </c>
      <c r="L81" s="22">
        <v>3</v>
      </c>
      <c r="M81" s="22">
        <v>2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>
        <f>COUNTIF(H81:AC81,0)</f>
        <v>0</v>
      </c>
      <c r="AE81" s="23">
        <f>COUNTIF(H81:AC81,1)</f>
        <v>0</v>
      </c>
      <c r="AF81" s="22">
        <f>COUNTIF(H81:AC81,2)</f>
        <v>1</v>
      </c>
      <c r="AG81">
        <f t="shared" si="2"/>
        <v>1</v>
      </c>
    </row>
    <row r="82" spans="1:33" x14ac:dyDescent="0.25">
      <c r="A82" s="18">
        <f>_xlfn.RANK.EQ(AG82,$AG$11:$AG$86,0)</f>
        <v>72</v>
      </c>
      <c r="B82" s="19"/>
      <c r="C82" s="20"/>
      <c r="D82" s="19" t="s">
        <v>160</v>
      </c>
      <c r="E82" s="19" t="s">
        <v>161</v>
      </c>
      <c r="F82" s="21"/>
      <c r="G82" s="21" t="s">
        <v>29</v>
      </c>
      <c r="H82" s="22">
        <v>4</v>
      </c>
      <c r="I82" s="22">
        <v>4</v>
      </c>
      <c r="J82" s="22">
        <v>3</v>
      </c>
      <c r="K82" s="22">
        <v>3</v>
      </c>
      <c r="L82" s="22">
        <v>3</v>
      </c>
      <c r="M82" s="22">
        <v>5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>
        <f>COUNTIF(H82:AC82,0)</f>
        <v>0</v>
      </c>
      <c r="AE82" s="23">
        <f>COUNTIF(H82:AC82,1)</f>
        <v>0</v>
      </c>
      <c r="AF82" s="22">
        <f>COUNTIF(H82:AC82,2)</f>
        <v>0</v>
      </c>
      <c r="AG82">
        <f t="shared" si="2"/>
        <v>0</v>
      </c>
    </row>
    <row r="83" spans="1:33" x14ac:dyDescent="0.25">
      <c r="A83" s="18">
        <f>_xlfn.RANK.EQ(AG83,$AG$11:$AG$86,0)</f>
        <v>72</v>
      </c>
      <c r="B83" s="19"/>
      <c r="C83" s="20"/>
      <c r="D83" s="19" t="s">
        <v>239</v>
      </c>
      <c r="E83" s="19" t="s">
        <v>143</v>
      </c>
      <c r="F83" s="21"/>
      <c r="G83" s="21" t="s">
        <v>37</v>
      </c>
      <c r="H83" s="22">
        <v>4</v>
      </c>
      <c r="I83" s="22">
        <v>4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>
        <f>COUNTIF(H83:AC83,0)</f>
        <v>0</v>
      </c>
      <c r="AE83" s="23">
        <f>COUNTIF(H83:AC83,1)</f>
        <v>0</v>
      </c>
      <c r="AF83" s="22">
        <f>COUNTIF(H83:AC83,2)</f>
        <v>0</v>
      </c>
      <c r="AG83">
        <f t="shared" si="2"/>
        <v>0</v>
      </c>
    </row>
    <row r="84" spans="1:33" ht="15" customHeight="1" x14ac:dyDescent="0.25">
      <c r="A84" s="18">
        <f t="shared" ref="A84:A85" si="3">_xlfn.RANK.EQ(AG84,$AG$11:$AG$86,0)</f>
        <v>72</v>
      </c>
      <c r="B84" s="19"/>
      <c r="C84" s="20"/>
      <c r="D84" s="19"/>
      <c r="E84" s="19"/>
      <c r="F84" s="21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>
        <f t="shared" ref="AD84:AD85" si="4">COUNTIF(H84:AC84,0)</f>
        <v>0</v>
      </c>
      <c r="AE84" s="23">
        <f t="shared" ref="AE84:AE85" si="5">COUNTIF(H84:AC84,1)</f>
        <v>0</v>
      </c>
      <c r="AF84" s="22">
        <f t="shared" ref="AF84:AF85" si="6">COUNTIF(H84:AC84,2)</f>
        <v>0</v>
      </c>
      <c r="AG84">
        <f t="shared" si="2"/>
        <v>0</v>
      </c>
    </row>
    <row r="85" spans="1:33" x14ac:dyDescent="0.25">
      <c r="A85" s="18">
        <f t="shared" si="3"/>
        <v>72</v>
      </c>
      <c r="B85" s="19"/>
      <c r="C85" s="20"/>
      <c r="D85" s="19"/>
      <c r="E85" s="19"/>
      <c r="F85" s="21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>
        <f t="shared" si="4"/>
        <v>0</v>
      </c>
      <c r="AE85" s="23">
        <f t="shared" si="5"/>
        <v>0</v>
      </c>
      <c r="AF85" s="22">
        <f t="shared" si="6"/>
        <v>0</v>
      </c>
      <c r="AG85">
        <f t="shared" si="2"/>
        <v>0</v>
      </c>
    </row>
    <row r="86" spans="1:33" x14ac:dyDescent="0.25">
      <c r="A86" s="18"/>
      <c r="B86" s="19"/>
      <c r="C86" s="20"/>
      <c r="D86" s="19"/>
      <c r="E86" s="19"/>
      <c r="F86" s="21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2"/>
    </row>
    <row r="87" spans="1:33" x14ac:dyDescent="0.25">
      <c r="A87" s="6"/>
      <c r="B87" s="7"/>
      <c r="C87" s="8"/>
      <c r="D87" s="7"/>
      <c r="E87" s="7"/>
      <c r="F87" s="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  <c r="AE87" s="9"/>
      <c r="AF87" s="3"/>
    </row>
    <row r="88" spans="1:33" x14ac:dyDescent="0.25">
      <c r="A88" s="6"/>
      <c r="B88" s="7"/>
      <c r="C88" s="8"/>
      <c r="D88" s="7"/>
      <c r="E88" s="7"/>
      <c r="F88" s="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  <c r="AE88" s="9"/>
      <c r="AF88" s="3"/>
    </row>
    <row r="89" spans="1:33" ht="45" customHeight="1" x14ac:dyDescent="0.25">
      <c r="A89" s="6"/>
      <c r="B89" s="7"/>
      <c r="C89" s="8"/>
      <c r="D89" s="7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14"/>
      <c r="Y89" s="14"/>
      <c r="Z89" s="3"/>
      <c r="AA89" s="3"/>
      <c r="AB89" s="3"/>
      <c r="AC89" s="3"/>
      <c r="AD89" s="5"/>
      <c r="AE89" s="9"/>
      <c r="AF89" s="3"/>
    </row>
    <row r="90" spans="1:33" x14ac:dyDescent="0.2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2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x14ac:dyDescent="0.25">
      <c r="A92" s="6"/>
      <c r="B92" s="7"/>
      <c r="C92" s="8"/>
      <c r="D92" s="7"/>
      <c r="E92" s="7"/>
      <c r="F92" s="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5"/>
      <c r="AE92" s="9"/>
      <c r="AF92" s="3"/>
    </row>
    <row r="93" spans="1:33" x14ac:dyDescent="0.2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2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2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2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2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2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2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2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2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2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2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2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2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2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2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2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2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2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2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2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2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2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2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2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2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2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2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2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2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2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2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2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2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2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2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2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2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2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2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2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2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2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2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2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2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2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2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2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2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2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2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2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2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2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2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2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2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2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2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2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2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2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2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2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2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2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2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2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2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2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2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2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2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2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2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2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2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2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2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2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2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2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2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2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2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2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2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2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2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5"/>
      <c r="AF181" s="3"/>
    </row>
    <row r="182" spans="1:32" x14ac:dyDescent="0.2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5"/>
      <c r="AF182" s="3"/>
    </row>
    <row r="183" spans="1:32" x14ac:dyDescent="0.2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5"/>
      <c r="AF183" s="3"/>
    </row>
    <row r="184" spans="1:32" x14ac:dyDescent="0.2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2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2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2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2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25">
      <c r="A189" s="6"/>
      <c r="B189" s="7"/>
      <c r="C189" s="7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2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2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25">
      <c r="A192" s="6"/>
      <c r="B192" s="7"/>
      <c r="C192" s="8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2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2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2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2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2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2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2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2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2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2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2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2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2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2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2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2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2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2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2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2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2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2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2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2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2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2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2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2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2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2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2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2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2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2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2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2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2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2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2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2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2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2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2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2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2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2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2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2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2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2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2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2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2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2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2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2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2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2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2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2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2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2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2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2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2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2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2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2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2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2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2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2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2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2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2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2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2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2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2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2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2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2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2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2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2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2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2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2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2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2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2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2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2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2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2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2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2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2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2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2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2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2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2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2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2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25">
      <c r="A298" s="6"/>
      <c r="B298" s="7"/>
      <c r="C298" s="7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2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2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25">
      <c r="A301" s="6"/>
      <c r="B301" s="7"/>
      <c r="C301" s="8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2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2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2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2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2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2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2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2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2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2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2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2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2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2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2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2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2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2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2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2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2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2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2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2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2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2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2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2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2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2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2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2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2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2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2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2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2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2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2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2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2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2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2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2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2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2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2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2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2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2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2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2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2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2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2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2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2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2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2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2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2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2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2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2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2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2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2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2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2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2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2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2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2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2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2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2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2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2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2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2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2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2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2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2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2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2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2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2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2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2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2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2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2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2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2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2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2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2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2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2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2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2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2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2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2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2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2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2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2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2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2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2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2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2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2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2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2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2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2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2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2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2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2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2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2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2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2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2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2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2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2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2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2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2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2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2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2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2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2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2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2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2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2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2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2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2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2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2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2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2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2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2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2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2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2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2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2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2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2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2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2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2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2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2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2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2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2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2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2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2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2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2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2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2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2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2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2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2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2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2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2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2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2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2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2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2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2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2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2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2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2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2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2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2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2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2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2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2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2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2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2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2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2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2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2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2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2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2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2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2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2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2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2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2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2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2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2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2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2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2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2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2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2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2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2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2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2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2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2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2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2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2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2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2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2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2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2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2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2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2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2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2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2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2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2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2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2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2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2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2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2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2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2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2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2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2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2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2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2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2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2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2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2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2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2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2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2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2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2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2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2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2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2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2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2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2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2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2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2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2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2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2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2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2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2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2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2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2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2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2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2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2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2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2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2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2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2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2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2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2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2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2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2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2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2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2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2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2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2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2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2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2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2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2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2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2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2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2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2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2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2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2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2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2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2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2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2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2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2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2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2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2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2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2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2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2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25">
      <c r="A638" s="6"/>
      <c r="B638" s="7"/>
      <c r="C638" s="7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</sheetData>
  <sortState ref="A11:AF83">
    <sortCondition ref="A11:A83"/>
  </sortState>
  <mergeCells count="8">
    <mergeCell ref="E89:W89"/>
    <mergeCell ref="A1:AF1"/>
    <mergeCell ref="A5:AF8"/>
    <mergeCell ref="Z9:AC9"/>
    <mergeCell ref="A2:AF3"/>
    <mergeCell ref="H9:M9"/>
    <mergeCell ref="T9:Y9"/>
    <mergeCell ref="N9:Q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Dorostenci</vt:lpstr>
      <vt:lpstr>Dorostenky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skrover</dc:creator>
  <cp:lastModifiedBy>malyi1</cp:lastModifiedBy>
  <cp:lastPrinted>2016-01-13T08:18:39Z</cp:lastPrinted>
  <dcterms:created xsi:type="dcterms:W3CDTF">2016-01-08T00:52:19Z</dcterms:created>
  <dcterms:modified xsi:type="dcterms:W3CDTF">2018-01-14T11:57:03Z</dcterms:modified>
</cp:coreProperties>
</file>